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65524" windowWidth="4452" windowHeight="2592" tabRatio="923" firstSheet="5" activeTab="14"/>
  </bookViews>
  <sheets>
    <sheet name="IscrittiTabE1" sheetId="1" r:id="rId1"/>
    <sheet name="IscrittiTabE2" sheetId="2" r:id="rId2"/>
    <sheet name="IscrittiTabE3" sheetId="3" r:id="rId3"/>
    <sheet name="IscrittiTabE4" sheetId="4" r:id="rId4"/>
    <sheet name="IscrittiTabE5" sheetId="5" r:id="rId5"/>
    <sheet name="IscrittiTabE6" sheetId="6" r:id="rId6"/>
    <sheet name="IscrittiTabE7" sheetId="7" r:id="rId7"/>
    <sheet name="IscrittiTabE8" sheetId="8" r:id="rId8"/>
    <sheet name="IscrittiTabE9" sheetId="9" r:id="rId9"/>
    <sheet name="EsitiTabE10" sheetId="10" r:id="rId10"/>
    <sheet name="EsitiTabE11" sheetId="11" r:id="rId11"/>
    <sheet name="EsitiTabE12" sheetId="12" r:id="rId12"/>
    <sheet name="TitoliTabE13" sheetId="13" r:id="rId13"/>
    <sheet name="TitoliTabE14" sheetId="14" r:id="rId14"/>
    <sheet name="TitoliTabE15" sheetId="15" r:id="rId15"/>
  </sheets>
  <externalReferences>
    <externalReference r:id="rId18"/>
    <externalReference r:id="rId19"/>
    <externalReference r:id="rId20"/>
  </externalReferences>
  <definedNames>
    <definedName name="appo_contatore">#REF!</definedName>
    <definedName name="appoFonte">#REF!</definedName>
    <definedName name="appoTitolo">#REF!</definedName>
    <definedName name="_xlnm.Print_Area" localSheetId="1">'IscrittiTabE2'!$A$1:$G$22</definedName>
    <definedName name="_xlnm.Print_Area" localSheetId="5">'IscrittiTabE6'!#REF!</definedName>
    <definedName name="_xlnm.Print_Area" localSheetId="7">'IscrittiTabE8'!#REF!</definedName>
    <definedName name="box">#REF!</definedName>
    <definedName name="Fonte">#REF!</definedName>
    <definedName name="fonte1">'[2]APRE'!$H$1:$H$2</definedName>
    <definedName name="InputDir" localSheetId="9">#REF!</definedName>
    <definedName name="InputDir">#REF!</definedName>
    <definedName name="Lcolonna1">#REF!</definedName>
    <definedName name="nota4" localSheetId="9">'[3]Note'!#REF!</definedName>
    <definedName name="nota4">'[3]Note'!#REF!</definedName>
    <definedName name="numtestata">#REF!</definedName>
    <definedName name="OuputDir" localSheetId="9">#REF!</definedName>
    <definedName name="OuputDir">#REF!</definedName>
    <definedName name="OutputDir" localSheetId="9">#REF!</definedName>
    <definedName name="OutputDir">#REF!</definedName>
  </definedNames>
  <calcPr fullCalcOnLoad="1"/>
</workbook>
</file>

<file path=xl/sharedStrings.xml><?xml version="1.0" encoding="utf-8"?>
<sst xmlns="http://schemas.openxmlformats.org/spreadsheetml/2006/main" count="629" uniqueCount="177">
  <si>
    <t>Ist. Tecnico Attività Sociali</t>
  </si>
  <si>
    <t>Piemonte</t>
  </si>
  <si>
    <t>TOTALE</t>
  </si>
  <si>
    <t>Liceo Scientifico</t>
  </si>
  <si>
    <t>Liceo Linguistico</t>
  </si>
  <si>
    <t>Liceo Artistico</t>
  </si>
  <si>
    <t>Totale</t>
  </si>
  <si>
    <t>TO</t>
  </si>
  <si>
    <t>VC</t>
  </si>
  <si>
    <t>NO</t>
  </si>
  <si>
    <t>CN</t>
  </si>
  <si>
    <t>AT</t>
  </si>
  <si>
    <t>AL</t>
  </si>
  <si>
    <t>BI</t>
  </si>
  <si>
    <t>VB</t>
  </si>
  <si>
    <t>Statali</t>
  </si>
  <si>
    <t>Non Statali</t>
  </si>
  <si>
    <t>% Statali</t>
  </si>
  <si>
    <t>% Non Statali</t>
  </si>
  <si>
    <t>%Totali</t>
  </si>
  <si>
    <t>Altri</t>
  </si>
  <si>
    <t>Altro</t>
  </si>
  <si>
    <t>Licei</t>
  </si>
  <si>
    <t>Istituti Prof.li</t>
  </si>
  <si>
    <t>Istituti Tecnici</t>
  </si>
  <si>
    <t>Indirizzi Artistici</t>
  </si>
  <si>
    <t>-</t>
  </si>
  <si>
    <t>Torino</t>
  </si>
  <si>
    <t>Vercelli</t>
  </si>
  <si>
    <t>Novara</t>
  </si>
  <si>
    <t>Cuneo</t>
  </si>
  <si>
    <t>Asti</t>
  </si>
  <si>
    <t>Alessandria</t>
  </si>
  <si>
    <t>Biella</t>
  </si>
  <si>
    <t>variazioni percentuali</t>
  </si>
  <si>
    <t>Liceo Classico</t>
  </si>
  <si>
    <t>maschi</t>
  </si>
  <si>
    <t>femmine</t>
  </si>
  <si>
    <t>totale</t>
  </si>
  <si>
    <t>MASCHI</t>
  </si>
  <si>
    <t>FEMMINE</t>
  </si>
  <si>
    <t>I</t>
  </si>
  <si>
    <t>II</t>
  </si>
  <si>
    <t>III</t>
  </si>
  <si>
    <t>IV</t>
  </si>
  <si>
    <t>V</t>
  </si>
  <si>
    <t>SEDI</t>
  </si>
  <si>
    <t>ALLIEVI</t>
  </si>
  <si>
    <t>VCO</t>
  </si>
  <si>
    <t>2002/03</t>
  </si>
  <si>
    <t>Scuola statale</t>
  </si>
  <si>
    <t>scuola non statale</t>
  </si>
  <si>
    <t>% alunni</t>
  </si>
  <si>
    <t>di cui donne</t>
  </si>
  <si>
    <t>alunni</t>
  </si>
  <si>
    <t xml:space="preserve">totale scuola media superiore </t>
  </si>
  <si>
    <t>Val.ass.</t>
  </si>
  <si>
    <t>2003/04</t>
  </si>
  <si>
    <t>% Inc. donne</t>
  </si>
  <si>
    <t>2004/05</t>
  </si>
  <si>
    <t>05/06</t>
  </si>
  <si>
    <t>2005/06</t>
  </si>
  <si>
    <t>Diurne</t>
  </si>
  <si>
    <t>Preserali</t>
  </si>
  <si>
    <t>Serali</t>
  </si>
  <si>
    <t>0405</t>
  </si>
  <si>
    <t>0304</t>
  </si>
  <si>
    <t>2006/2007</t>
  </si>
  <si>
    <t>2006/07</t>
  </si>
  <si>
    <t>06/07</t>
  </si>
  <si>
    <t>Totale complessivo</t>
  </si>
  <si>
    <t>Istituto Magistrale (Liceo Sociale)</t>
  </si>
  <si>
    <t>Istituo d'Arte</t>
  </si>
  <si>
    <t>Ist. Prof. Ind. E Artig.</t>
  </si>
  <si>
    <t>Ist. Prof. Serv. Comm. Turis. Pubbl.</t>
  </si>
  <si>
    <t>Ist. Prof. Servizi Sociali</t>
  </si>
  <si>
    <t>Ist. Tecnico Commerciale</t>
  </si>
  <si>
    <t>Ist. Tecnico Industriale</t>
  </si>
  <si>
    <t>Ist. Tecnico Per Geometri</t>
  </si>
  <si>
    <t>Fonte: elaborazioni Ires su dati della Rilevazione Scolastica della Regione Piemonte</t>
  </si>
  <si>
    <t>Indirizzi magistrali</t>
  </si>
  <si>
    <t>Verbano C.O.</t>
  </si>
  <si>
    <t>Fonte: elaborazioni Ires su dati della Rilevazione Scolastica Regione Piemonte</t>
  </si>
  <si>
    <t>2007/2008</t>
  </si>
  <si>
    <t>2007/08</t>
  </si>
  <si>
    <t>07/08</t>
  </si>
  <si>
    <t>% F</t>
  </si>
  <si>
    <t>% M</t>
  </si>
  <si>
    <t>% T</t>
  </si>
  <si>
    <t>I.P. Agricoltura e Ambiente</t>
  </si>
  <si>
    <t>I.P.  Serv. Comm. Turis. Pubbl.</t>
  </si>
  <si>
    <t>I.P. Servizi Sociali</t>
  </si>
  <si>
    <t>I.P. Atipico</t>
  </si>
  <si>
    <t>I.T. Agrario</t>
  </si>
  <si>
    <t>I.T. Industriale</t>
  </si>
  <si>
    <t>I.T. Commerciale</t>
  </si>
  <si>
    <t>I.T. Per Geometri</t>
  </si>
  <si>
    <t>I.T. Per Il Turismo</t>
  </si>
  <si>
    <t>I.T. Periti Aziendali</t>
  </si>
  <si>
    <t>I.T. Aeronautico</t>
  </si>
  <si>
    <t>Ist. D'Arte</t>
  </si>
  <si>
    <t>I.P.  Industria e Artigianato</t>
  </si>
  <si>
    <t>I.P. Servizi Alberghieri</t>
  </si>
  <si>
    <t>I.P.  Sanitario e Ausiliario</t>
  </si>
  <si>
    <t>Ex Istituto/Scuola Magistrale</t>
  </si>
  <si>
    <t>I.T. Attività Sociali</t>
  </si>
  <si>
    <t>indirizzo</t>
  </si>
  <si>
    <t xml:space="preserve">Totale </t>
  </si>
  <si>
    <t xml:space="preserve">% </t>
  </si>
  <si>
    <t>Val. Ass.</t>
  </si>
  <si>
    <t xml:space="preserve">Val. % </t>
  </si>
  <si>
    <t>Var. %</t>
  </si>
  <si>
    <t>diff. %</t>
  </si>
  <si>
    <t>1° lingua</t>
  </si>
  <si>
    <t>2° lingua</t>
  </si>
  <si>
    <t>3° lingua</t>
  </si>
  <si>
    <t>Inglese</t>
  </si>
  <si>
    <t>Francese</t>
  </si>
  <si>
    <t>Tedesco</t>
  </si>
  <si>
    <t>Spagnolo</t>
  </si>
  <si>
    <t>Fonte: Elaborazioni Ires su dati della Rilevazione scolastica Regione Piemonte, La scuola in Cifre 2007 edizioni Miur</t>
  </si>
  <si>
    <t xml:space="preserve">Tab. E.2 Scuola secondaria di II grado: evoluzione del numero di Iscritti per provincia </t>
  </si>
  <si>
    <t>Tabella E.1 Scuola Secondaria di II grado iscritti per sesso,  anno di corso e provincia, A.S. 2007/2008</t>
  </si>
  <si>
    <t>Tab. E.3 Scuola secondaria di II grado: numero di iscritti e sedi per provincia e tipo di gestione della scuola (A.S. 2007/2008)</t>
  </si>
  <si>
    <t>Tab. E.6  Scuola secondaria di II grado: alunni nelle classi diurne, serali e preserali per sesso e  tipo di gestione (A.S. 2007/08)</t>
  </si>
  <si>
    <t>Tab. E.7 Iscritti a corsi preserali e serali per indirizzo di scuola secondaria di II grado. A.S. 2007/2008</t>
  </si>
  <si>
    <t>Tab. E.4 Scuola secondaria di II grado: iscritti ai diversi indirizzi per provincia. Valori assoluti, A.S. 2007/2008</t>
  </si>
  <si>
    <t>Tab. E.5 Iscritti per tipo di scuola secondaria di II grado tra gli  anni 2003/2004 e 2007/2008, in Piemonte</t>
  </si>
  <si>
    <t>Tab. E.8  Scuola secondaria di II° grado: tassi di femminilizzazione dei diversi indirizzi, per provincia. Valori percentuali, A.S. 2007/2008</t>
  </si>
  <si>
    <t>Tab. E.9 Studenti per tipo di lingua studiata, distinti per prima, seconda e terza lingua  nella scuola secondaria di secondo grado. A.S. 2007/2008</t>
  </si>
  <si>
    <t>Fonte: elaborazione Ires su dati della Rilevazione Scolastica Regione Piemonte</t>
  </si>
  <si>
    <t>scrutinati/esaminati</t>
  </si>
  <si>
    <t>promossi a giugno</t>
  </si>
  <si>
    <t>promossi con giudizio sospeso</t>
  </si>
  <si>
    <t>respinti</t>
  </si>
  <si>
    <t>% promossi a giugno</t>
  </si>
  <si>
    <t>% respinti a giugno</t>
  </si>
  <si>
    <t>% giudizio sospeso</t>
  </si>
  <si>
    <t>Nota: Scuole statali e non statali, studenti interni ed esterni, percentuali per 100 scrutinati (per il V anno % per 100 esaminati)</t>
  </si>
  <si>
    <t>con giudizio sospeso</t>
  </si>
  <si>
    <t>% respinti</t>
  </si>
  <si>
    <t>esaminati</t>
  </si>
  <si>
    <t>promossi</t>
  </si>
  <si>
    <t>Maturità</t>
  </si>
  <si>
    <t>Qualifica</t>
  </si>
  <si>
    <t>Corso Integrat.</t>
  </si>
  <si>
    <t>ESTERNI</t>
  </si>
  <si>
    <t>esterni + interni</t>
  </si>
  <si>
    <t xml:space="preserve">TOTALE </t>
  </si>
  <si>
    <t xml:space="preserve">Maschi </t>
  </si>
  <si>
    <t>ripetenti</t>
  </si>
  <si>
    <t>1° anno</t>
  </si>
  <si>
    <t>2° anno</t>
  </si>
  <si>
    <t>3° anno</t>
  </si>
  <si>
    <t>4° anno</t>
  </si>
  <si>
    <t xml:space="preserve">ripetenti </t>
  </si>
  <si>
    <t>in ritardo</t>
  </si>
  <si>
    <t>non ammessi allo scrutinio</t>
  </si>
  <si>
    <t>respinti a giugno</t>
  </si>
  <si>
    <t>Dispersi*</t>
  </si>
  <si>
    <t>5° anno</t>
  </si>
  <si>
    <t>totale M</t>
  </si>
  <si>
    <t xml:space="preserve">Femmine  </t>
  </si>
  <si>
    <t>Totale F</t>
  </si>
  <si>
    <t>M+F</t>
  </si>
  <si>
    <t>Totale M+F</t>
  </si>
  <si>
    <t>*Nota: il valore è calcolato rapportando a 100 iscritti nell'A.S. 2006/2007 i non valutati e i bocciati nel giugno 2007  non riscritti nell'A.S. 2007/2008</t>
  </si>
  <si>
    <t>Tab. E.12  Scuola secondaria di II grado: Indici di insuccesso scolastico per anno di corso e sesso. A.S 2007/2008, allievi interni</t>
  </si>
  <si>
    <t>MASCHI E FEMMINE</t>
  </si>
  <si>
    <t>Tab. E.15 Scuola secondaria di II grado: diplomi di maturità conseguiti nei diversi indirizzi, per provincia. Valori assoluti, giugno 2008</t>
  </si>
  <si>
    <t>Tab. XX Esiti agli esami di maturità, qualifica e di idoneità l'anno integrativo, in Piemonte nell'A.S. 2007/2008</t>
  </si>
  <si>
    <t>ESITI GIUGNO 2008</t>
  </si>
  <si>
    <t>INTERNI*</t>
  </si>
  <si>
    <t>* Gli allievi interni sono gli studenti che hanno frequentato l'anno scolastico, gli allievi esterni sono i privatisti che sostengono gli esami senza aver frequentato</t>
  </si>
  <si>
    <t>Tab. XX Scuola secondaria di II° grado: titoli conseguiti (maturità, qualifiche, corsi integrativi) nei diversi indirizzi, per provincia. Giugno 2008, valori assoluti</t>
  </si>
  <si>
    <t xml:space="preserve">Tabella XXX Scuola secondaria di secondo grado. Qualifiche per provincia, indirizzo di scuola e sesso nell'A.S 2007/2008 </t>
  </si>
  <si>
    <t xml:space="preserve">Tab. 5.10 Scuola secondaria di II° grado: risultati di scrutini ed esami nel giugno 2007  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</si>
</sst>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0000000"/>
    <numFmt numFmtId="184" formatCode="#,##0.0"/>
    <numFmt numFmtId="185" formatCode="0.0%"/>
    <numFmt numFmtId="186" formatCode="#,##0_ ;\-#,##0\ "/>
    <numFmt numFmtId="187" formatCode="_-* #,##0\ _k_r_._-;\-* #,##0\ _k_r_._-;_-* &quot;-&quot;\ _k_r_._-;_-@_-"/>
    <numFmt numFmtId="188" formatCode="#,##0.000"/>
    <numFmt numFmtId="189" formatCode="0.0000000"/>
    <numFmt numFmtId="190" formatCode="0.00000000"/>
    <numFmt numFmtId="191" formatCode="0.000%"/>
    <numFmt numFmtId="192" formatCode="0.0000%"/>
    <numFmt numFmtId="193" formatCode="0.00000%"/>
    <numFmt numFmtId="194" formatCode="0.000000%"/>
    <numFmt numFmtId="195" formatCode="_-* #,##0.0_-;\-* #,##0.0_-;_-* &quot;-&quot;_-;_-@_-"/>
    <numFmt numFmtId="196" formatCode="_-* #,##0.00_-;\-* #,##0.00_-;_-* &quot;-&quot;_-;_-@_-"/>
    <numFmt numFmtId="197" formatCode="0.0000000000"/>
    <numFmt numFmtId="198" formatCode="0.00000000000"/>
    <numFmt numFmtId="199" formatCode="0.000000000000"/>
    <numFmt numFmtId="200" formatCode="#.##0.0"/>
    <numFmt numFmtId="201" formatCode="#.##0."/>
    <numFmt numFmtId="202" formatCode="#.##0"/>
    <numFmt numFmtId="203" formatCode="#.##"/>
    <numFmt numFmtId="204" formatCode="#.#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[$€-2]\ #.##000_);[Red]\([$€-2]\ #.##000\)"/>
    <numFmt numFmtId="209" formatCode="#,##0.0_ ;\-#,##0.0\ "/>
    <numFmt numFmtId="210" formatCode="yyyy"/>
    <numFmt numFmtId="211" formatCode="dd/mm/yy\ hh\:mm"/>
    <numFmt numFmtId="212" formatCode="_-[$€]\ * #,##0.00_-;\-[$€]\ * #,##0.00_-;_-[$€]\ * &quot;-&quot;??_-;_-@_-"/>
    <numFmt numFmtId="213" formatCode="#,##0.00_ ;\-#,##0.00\ "/>
    <numFmt numFmtId="214" formatCode="#,##0.000_ ;\-#,##0.000\ "/>
  </numFmts>
  <fonts count="65">
    <font>
      <sz val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Arial"/>
      <family val="2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62"/>
      <name val="Calibri"/>
      <family val="2"/>
    </font>
    <font>
      <i/>
      <sz val="8"/>
      <color indexed="62"/>
      <name val="Calibri"/>
      <family val="2"/>
    </font>
    <font>
      <sz val="8"/>
      <color indexed="61"/>
      <name val="Calibri"/>
      <family val="2"/>
    </font>
    <font>
      <b/>
      <sz val="8"/>
      <name val="Calibri"/>
      <family val="2"/>
    </font>
    <font>
      <i/>
      <sz val="10"/>
      <color indexed="62"/>
      <name val="Calibri"/>
      <family val="2"/>
    </font>
    <font>
      <i/>
      <sz val="9"/>
      <color indexed="62"/>
      <name val="Calibri"/>
      <family val="2"/>
    </font>
    <font>
      <b/>
      <sz val="8"/>
      <color indexed="62"/>
      <name val="Calibri"/>
      <family val="2"/>
    </font>
    <font>
      <sz val="16"/>
      <color indexed="62"/>
      <name val="Calibri"/>
      <family val="2"/>
    </font>
    <font>
      <b/>
      <i/>
      <sz val="8"/>
      <color indexed="62"/>
      <name val="Calibri"/>
      <family val="2"/>
    </font>
    <font>
      <sz val="9"/>
      <color indexed="62"/>
      <name val="Calibri"/>
      <family val="2"/>
    </font>
    <font>
      <b/>
      <sz val="12"/>
      <color indexed="62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7030A0"/>
      <name val="Calibri"/>
      <family val="2"/>
    </font>
    <font>
      <i/>
      <sz val="8"/>
      <color rgb="FF7030A0"/>
      <name val="Calibri"/>
      <family val="2"/>
    </font>
    <font>
      <i/>
      <sz val="10"/>
      <color rgb="FF7030A0"/>
      <name val="Calibri"/>
      <family val="2"/>
    </font>
    <font>
      <i/>
      <sz val="9"/>
      <color rgb="FF7030A0"/>
      <name val="Calibri"/>
      <family val="2"/>
    </font>
    <font>
      <b/>
      <sz val="8"/>
      <color rgb="FF7030A0"/>
      <name val="Calibri"/>
      <family val="2"/>
    </font>
    <font>
      <sz val="16"/>
      <color rgb="FF7030A0"/>
      <name val="Calibri"/>
      <family val="2"/>
    </font>
    <font>
      <b/>
      <i/>
      <sz val="8"/>
      <color rgb="FF7030A0"/>
      <name val="Calibri"/>
      <family val="2"/>
    </font>
    <font>
      <sz val="9"/>
      <color rgb="FF7030A0"/>
      <name val="Calibri"/>
      <family val="2"/>
    </font>
    <font>
      <b/>
      <sz val="12"/>
      <color rgb="FF7030A0"/>
      <name val="Calibri"/>
      <family val="2"/>
    </font>
    <font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212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3" fontId="55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170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170" fontId="28" fillId="0" borderId="0" xfId="0" applyNumberFormat="1" applyFont="1" applyAlignment="1">
      <alignment/>
    </xf>
    <xf numFmtId="186" fontId="24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170" fontId="55" fillId="0" borderId="0" xfId="0" applyNumberFormat="1" applyFont="1" applyAlignment="1">
      <alignment/>
    </xf>
    <xf numFmtId="0" fontId="29" fillId="0" borderId="0" xfId="0" applyFont="1" applyAlignment="1">
      <alignment/>
    </xf>
    <xf numFmtId="0" fontId="24" fillId="0" borderId="0" xfId="56" applyFont="1">
      <alignment/>
      <protection/>
    </xf>
    <xf numFmtId="0" fontId="24" fillId="0" borderId="0" xfId="57" applyFont="1">
      <alignment/>
      <protection/>
    </xf>
    <xf numFmtId="170" fontId="24" fillId="0" borderId="0" xfId="57" applyNumberFormat="1" applyFont="1">
      <alignment/>
      <protection/>
    </xf>
    <xf numFmtId="0" fontId="24" fillId="0" borderId="0" xfId="57" applyFont="1" applyBorder="1">
      <alignment/>
      <protection/>
    </xf>
    <xf numFmtId="0" fontId="55" fillId="0" borderId="0" xfId="57" applyFont="1">
      <alignment/>
      <protection/>
    </xf>
    <xf numFmtId="0" fontId="24" fillId="0" borderId="0" xfId="59" applyFont="1" applyBorder="1">
      <alignment/>
      <protection/>
    </xf>
    <xf numFmtId="3" fontId="55" fillId="0" borderId="0" xfId="0" applyNumberFormat="1" applyFont="1" applyBorder="1" applyAlignment="1">
      <alignment horizontal="center"/>
    </xf>
    <xf numFmtId="3" fontId="56" fillId="0" borderId="0" xfId="0" applyNumberFormat="1" applyFont="1" applyBorder="1" applyAlignment="1">
      <alignment/>
    </xf>
    <xf numFmtId="209" fontId="55" fillId="0" borderId="0" xfId="44" applyNumberFormat="1" applyFont="1" applyBorder="1" applyAlignment="1">
      <alignment horizontal="right"/>
    </xf>
    <xf numFmtId="184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 wrapText="1"/>
    </xf>
    <xf numFmtId="0" fontId="55" fillId="0" borderId="0" xfId="0" applyFont="1" applyAlignment="1">
      <alignment horizontal="center"/>
    </xf>
    <xf numFmtId="170" fontId="55" fillId="0" borderId="0" xfId="0" applyNumberFormat="1" applyFont="1" applyAlignment="1">
      <alignment horizontal="right"/>
    </xf>
    <xf numFmtId="184" fontId="55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4" fillId="0" borderId="0" xfId="59" applyFont="1" applyBorder="1" applyAlignment="1">
      <alignment wrapText="1"/>
      <protection/>
    </xf>
    <xf numFmtId="0" fontId="24" fillId="0" borderId="0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 wrapText="1"/>
      <protection/>
    </xf>
    <xf numFmtId="170" fontId="24" fillId="0" borderId="0" xfId="59" applyNumberFormat="1" applyFont="1" applyBorder="1">
      <alignment/>
      <protection/>
    </xf>
    <xf numFmtId="0" fontId="58" fillId="0" borderId="0" xfId="52" applyFont="1" applyBorder="1">
      <alignment/>
      <protection/>
    </xf>
    <xf numFmtId="0" fontId="55" fillId="0" borderId="0" xfId="52" applyFont="1">
      <alignment/>
      <protection/>
    </xf>
    <xf numFmtId="0" fontId="55" fillId="33" borderId="0" xfId="52" applyFont="1" applyFill="1">
      <alignment/>
      <protection/>
    </xf>
    <xf numFmtId="0" fontId="55" fillId="0" borderId="0" xfId="52" applyFont="1" applyBorder="1">
      <alignment/>
      <protection/>
    </xf>
    <xf numFmtId="3" fontId="55" fillId="0" borderId="0" xfId="52" applyNumberFormat="1" applyFont="1" applyBorder="1">
      <alignment/>
      <protection/>
    </xf>
    <xf numFmtId="0" fontId="59" fillId="0" borderId="0" xfId="52" applyFont="1">
      <alignment/>
      <protection/>
    </xf>
    <xf numFmtId="0" fontId="58" fillId="0" borderId="0" xfId="0" applyFont="1" applyBorder="1" applyAlignment="1">
      <alignment/>
    </xf>
    <xf numFmtId="0" fontId="60" fillId="0" borderId="0" xfId="0" applyFont="1" applyAlignment="1">
      <alignment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55" fillId="0" borderId="11" xfId="0" applyFont="1" applyBorder="1" applyAlignment="1">
      <alignment horizontal="right"/>
    </xf>
    <xf numFmtId="0" fontId="55" fillId="0" borderId="11" xfId="0" applyFont="1" applyBorder="1" applyAlignment="1">
      <alignment/>
    </xf>
    <xf numFmtId="0" fontId="55" fillId="0" borderId="11" xfId="0" applyFont="1" applyFill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56" fillId="0" borderId="11" xfId="0" applyFont="1" applyBorder="1" applyAlignment="1">
      <alignment horizontal="right"/>
    </xf>
    <xf numFmtId="170" fontId="55" fillId="0" borderId="11" xfId="0" applyNumberFormat="1" applyFont="1" applyBorder="1" applyAlignment="1">
      <alignment/>
    </xf>
    <xf numFmtId="184" fontId="56" fillId="0" borderId="11" xfId="62" applyNumberFormat="1" applyFont="1" applyBorder="1" applyAlignment="1">
      <alignment/>
    </xf>
    <xf numFmtId="0" fontId="61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3" fontId="55" fillId="0" borderId="11" xfId="48" applyNumberFormat="1" applyFont="1" applyFill="1" applyBorder="1" applyAlignment="1">
      <alignment/>
    </xf>
    <xf numFmtId="184" fontId="55" fillId="0" borderId="11" xfId="0" applyNumberFormat="1" applyFont="1" applyFill="1" applyBorder="1" applyAlignment="1">
      <alignment/>
    </xf>
    <xf numFmtId="184" fontId="55" fillId="0" borderId="11" xfId="0" applyNumberFormat="1" applyFont="1" applyFill="1" applyBorder="1" applyAlignment="1">
      <alignment horizontal="right"/>
    </xf>
    <xf numFmtId="1" fontId="55" fillId="0" borderId="11" xfId="0" applyNumberFormat="1" applyFont="1" applyFill="1" applyBorder="1" applyAlignment="1">
      <alignment horizontal="right"/>
    </xf>
    <xf numFmtId="0" fontId="55" fillId="0" borderId="11" xfId="57" applyFont="1" applyBorder="1" quotePrefix="1">
      <alignment/>
      <protection/>
    </xf>
    <xf numFmtId="0" fontId="55" fillId="0" borderId="11" xfId="57" applyFont="1" applyBorder="1">
      <alignment/>
      <protection/>
    </xf>
    <xf numFmtId="0" fontId="55" fillId="0" borderId="11" xfId="56" applyFont="1" applyFill="1" applyBorder="1" applyAlignment="1">
      <alignment horizontal="center"/>
      <protection/>
    </xf>
    <xf numFmtId="0" fontId="55" fillId="0" borderId="11" xfId="56" applyFont="1" applyFill="1" applyBorder="1" applyAlignment="1">
      <alignment horizontal="center" wrapText="1"/>
      <protection/>
    </xf>
    <xf numFmtId="3" fontId="55" fillId="0" borderId="11" xfId="56" applyNumberFormat="1" applyFont="1" applyFill="1" applyBorder="1">
      <alignment/>
      <protection/>
    </xf>
    <xf numFmtId="170" fontId="55" fillId="0" borderId="11" xfId="56" applyNumberFormat="1" applyFont="1" applyFill="1" applyBorder="1">
      <alignment/>
      <protection/>
    </xf>
    <xf numFmtId="3" fontId="26" fillId="0" borderId="11" xfId="56" applyNumberFormat="1" applyFont="1" applyFill="1" applyBorder="1">
      <alignment/>
      <protection/>
    </xf>
    <xf numFmtId="170" fontId="26" fillId="0" borderId="11" xfId="56" applyNumberFormat="1" applyFont="1" applyFill="1" applyBorder="1">
      <alignment/>
      <protection/>
    </xf>
    <xf numFmtId="0" fontId="62" fillId="0" borderId="11" xfId="56" applyFont="1" applyFill="1" applyBorder="1" applyAlignment="1">
      <alignment horizontal="center"/>
      <protection/>
    </xf>
    <xf numFmtId="0" fontId="55" fillId="0" borderId="0" xfId="59" applyFont="1" applyBorder="1">
      <alignment/>
      <protection/>
    </xf>
    <xf numFmtId="0" fontId="55" fillId="0" borderId="11" xfId="59" applyFont="1" applyBorder="1">
      <alignment/>
      <protection/>
    </xf>
    <xf numFmtId="3" fontId="55" fillId="0" borderId="11" xfId="59" applyNumberFormat="1" applyFont="1" applyBorder="1">
      <alignment/>
      <protection/>
    </xf>
    <xf numFmtId="170" fontId="55" fillId="0" borderId="11" xfId="59" applyNumberFormat="1" applyFont="1" applyBorder="1">
      <alignment/>
      <protection/>
    </xf>
    <xf numFmtId="0" fontId="55" fillId="0" borderId="11" xfId="59" applyFont="1" applyBorder="1" applyAlignment="1">
      <alignment horizontal="right"/>
      <protection/>
    </xf>
    <xf numFmtId="3" fontId="55" fillId="0" borderId="11" xfId="0" applyNumberFormat="1" applyFont="1" applyBorder="1" applyAlignment="1">
      <alignment horizontal="center"/>
    </xf>
    <xf numFmtId="209" fontId="55" fillId="0" borderId="11" xfId="44" applyNumberFormat="1" applyFont="1" applyBorder="1" applyAlignment="1">
      <alignment horizontal="right"/>
    </xf>
    <xf numFmtId="209" fontId="55" fillId="0" borderId="11" xfId="44" applyNumberFormat="1" applyFont="1" applyBorder="1" applyAlignment="1" quotePrefix="1">
      <alignment horizontal="right"/>
    </xf>
    <xf numFmtId="184" fontId="55" fillId="0" borderId="11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170" fontId="55" fillId="0" borderId="11" xfId="0" applyNumberFormat="1" applyFont="1" applyBorder="1" applyAlignment="1">
      <alignment horizontal="right"/>
    </xf>
    <xf numFmtId="0" fontId="57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55" fillId="34" borderId="0" xfId="52" applyFont="1" applyFill="1">
      <alignment/>
      <protection/>
    </xf>
    <xf numFmtId="0" fontId="55" fillId="34" borderId="11" xfId="0" applyFont="1" applyFill="1" applyBorder="1" applyAlignment="1">
      <alignment/>
    </xf>
    <xf numFmtId="0" fontId="56" fillId="34" borderId="11" xfId="0" applyFont="1" applyFill="1" applyBorder="1" applyAlignment="1">
      <alignment horizontal="right" wrapText="1"/>
    </xf>
    <xf numFmtId="0" fontId="56" fillId="34" borderId="11" xfId="0" applyFont="1" applyFill="1" applyBorder="1" applyAlignment="1">
      <alignment wrapText="1"/>
    </xf>
    <xf numFmtId="0" fontId="56" fillId="34" borderId="0" xfId="0" applyFont="1" applyFill="1" applyAlignment="1">
      <alignment wrapText="1"/>
    </xf>
    <xf numFmtId="0" fontId="56" fillId="34" borderId="0" xfId="52" applyFont="1" applyFill="1" applyAlignment="1">
      <alignment wrapText="1"/>
      <protection/>
    </xf>
    <xf numFmtId="3" fontId="55" fillId="34" borderId="11" xfId="0" applyNumberFormat="1" applyFont="1" applyFill="1" applyBorder="1" applyAlignment="1">
      <alignment/>
    </xf>
    <xf numFmtId="170" fontId="55" fillId="34" borderId="11" xfId="0" applyNumberFormat="1" applyFont="1" applyFill="1" applyBorder="1" applyAlignment="1">
      <alignment/>
    </xf>
    <xf numFmtId="170" fontId="55" fillId="34" borderId="0" xfId="0" applyNumberFormat="1" applyFont="1" applyFill="1" applyAlignment="1">
      <alignment/>
    </xf>
    <xf numFmtId="170" fontId="55" fillId="34" borderId="0" xfId="52" applyNumberFormat="1" applyFont="1" applyFill="1">
      <alignment/>
      <protection/>
    </xf>
    <xf numFmtId="3" fontId="55" fillId="34" borderId="11" xfId="0" applyNumberFormat="1" applyFont="1" applyFill="1" applyBorder="1" applyAlignment="1" quotePrefix="1">
      <alignment horizontal="right"/>
    </xf>
    <xf numFmtId="0" fontId="58" fillId="34" borderId="0" xfId="0" applyFont="1" applyFill="1" applyAlignment="1">
      <alignment/>
    </xf>
    <xf numFmtId="0" fontId="56" fillId="34" borderId="0" xfId="52" applyFont="1" applyFill="1">
      <alignment/>
      <protection/>
    </xf>
    <xf numFmtId="0" fontId="55" fillId="0" borderId="0" xfId="0" applyFont="1" applyAlignment="1">
      <alignment/>
    </xf>
    <xf numFmtId="0" fontId="55" fillId="0" borderId="0" xfId="52" applyFont="1">
      <alignment/>
      <protection/>
    </xf>
    <xf numFmtId="0" fontId="57" fillId="0" borderId="0" xfId="0" applyFont="1" applyAlignment="1">
      <alignment/>
    </xf>
    <xf numFmtId="41" fontId="55" fillId="0" borderId="11" xfId="49" applyNumberFormat="1" applyFont="1" applyFill="1" applyBorder="1" applyAlignment="1">
      <alignment/>
    </xf>
    <xf numFmtId="41" fontId="55" fillId="0" borderId="11" xfId="49" applyNumberFormat="1" applyFont="1" applyBorder="1" applyAlignment="1">
      <alignment/>
    </xf>
    <xf numFmtId="41" fontId="55" fillId="0" borderId="11" xfId="49" applyNumberFormat="1" applyFont="1" applyBorder="1" applyAlignment="1">
      <alignment horizontal="left"/>
    </xf>
    <xf numFmtId="1" fontId="55" fillId="0" borderId="11" xfId="0" applyNumberFormat="1" applyFont="1" applyFill="1" applyBorder="1" applyAlignment="1">
      <alignment horizontal="right" vertical="center"/>
    </xf>
    <xf numFmtId="195" fontId="55" fillId="0" borderId="11" xfId="49" applyNumberFormat="1" applyFont="1" applyBorder="1" applyAlignment="1">
      <alignment/>
    </xf>
    <xf numFmtId="41" fontId="55" fillId="0" borderId="11" xfId="0" applyNumberFormat="1" applyFont="1" applyFill="1" applyBorder="1" applyAlignment="1">
      <alignment/>
    </xf>
    <xf numFmtId="41" fontId="55" fillId="0" borderId="11" xfId="0" applyNumberFormat="1" applyFont="1" applyFill="1" applyBorder="1" applyAlignment="1">
      <alignment vertical="center"/>
    </xf>
    <xf numFmtId="41" fontId="55" fillId="0" borderId="11" xfId="0" applyNumberFormat="1" applyFont="1" applyFill="1" applyBorder="1" applyAlignment="1">
      <alignment horizontal="left" vertical="center"/>
    </xf>
    <xf numFmtId="170" fontId="55" fillId="0" borderId="0" xfId="0" applyNumberFormat="1" applyFont="1" applyAlignment="1">
      <alignment/>
    </xf>
    <xf numFmtId="0" fontId="58" fillId="0" borderId="0" xfId="0" applyFont="1" applyAlignment="1">
      <alignment/>
    </xf>
    <xf numFmtId="3" fontId="55" fillId="0" borderId="11" xfId="0" applyNumberFormat="1" applyFont="1" applyBorder="1" applyAlignment="1">
      <alignment horizontal="right"/>
    </xf>
    <xf numFmtId="3" fontId="55" fillId="0" borderId="11" xfId="50" applyNumberFormat="1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5" fillId="0" borderId="11" xfId="52" applyFont="1" applyBorder="1" applyAlignment="1">
      <alignment horizontal="right"/>
      <protection/>
    </xf>
    <xf numFmtId="0" fontId="55" fillId="0" borderId="11" xfId="52" applyFont="1" applyBorder="1" applyAlignment="1">
      <alignment horizontal="center"/>
      <protection/>
    </xf>
    <xf numFmtId="0" fontId="55" fillId="0" borderId="11" xfId="52" applyFont="1" applyBorder="1">
      <alignment/>
      <protection/>
    </xf>
    <xf numFmtId="3" fontId="55" fillId="0" borderId="11" xfId="52" applyNumberFormat="1" applyFont="1" applyBorder="1">
      <alignment/>
      <protection/>
    </xf>
    <xf numFmtId="0" fontId="56" fillId="0" borderId="11" xfId="52" applyFont="1" applyBorder="1">
      <alignment/>
      <protection/>
    </xf>
    <xf numFmtId="0" fontId="55" fillId="0" borderId="0" xfId="55" applyFont="1" applyBorder="1">
      <alignment/>
      <protection/>
    </xf>
    <xf numFmtId="0" fontId="55" fillId="0" borderId="11" xfId="55" applyFont="1" applyFill="1" applyBorder="1">
      <alignment/>
      <protection/>
    </xf>
    <xf numFmtId="0" fontId="55" fillId="0" borderId="11" xfId="55" applyFont="1" applyFill="1" applyBorder="1" applyAlignment="1">
      <alignment horizontal="right" wrapText="1"/>
      <protection/>
    </xf>
    <xf numFmtId="0" fontId="55" fillId="0" borderId="11" xfId="55" applyFont="1" applyFill="1" applyBorder="1" applyAlignment="1">
      <alignment horizontal="right"/>
      <protection/>
    </xf>
    <xf numFmtId="0" fontId="55" fillId="0" borderId="0" xfId="55" applyFont="1" applyFill="1" applyBorder="1">
      <alignment/>
      <protection/>
    </xf>
    <xf numFmtId="170" fontId="55" fillId="0" borderId="11" xfId="55" applyNumberFormat="1" applyFont="1" applyFill="1" applyBorder="1">
      <alignment/>
      <protection/>
    </xf>
    <xf numFmtId="170" fontId="55" fillId="0" borderId="11" xfId="52" applyNumberFormat="1" applyFont="1" applyFill="1" applyBorder="1">
      <alignment/>
      <protection/>
    </xf>
    <xf numFmtId="170" fontId="55" fillId="0" borderId="0" xfId="55" applyNumberFormat="1" applyFont="1" applyFill="1" applyBorder="1">
      <alignment/>
      <protection/>
    </xf>
    <xf numFmtId="170" fontId="59" fillId="0" borderId="11" xfId="55" applyNumberFormat="1" applyFont="1" applyFill="1" applyBorder="1">
      <alignment/>
      <protection/>
    </xf>
    <xf numFmtId="0" fontId="58" fillId="0" borderId="0" xfId="52" applyFont="1">
      <alignment/>
      <protection/>
    </xf>
    <xf numFmtId="0" fontId="57" fillId="0" borderId="0" xfId="0" applyFont="1" applyBorder="1" applyAlignment="1">
      <alignment horizontal="left" wrapText="1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wrapText="1"/>
    </xf>
    <xf numFmtId="0" fontId="57" fillId="0" borderId="0" xfId="0" applyFont="1" applyFill="1" applyBorder="1" applyAlignment="1">
      <alignment horizontal="left" wrapText="1"/>
    </xf>
    <xf numFmtId="0" fontId="57" fillId="0" borderId="0" xfId="0" applyFont="1" applyBorder="1" applyAlignment="1">
      <alignment wrapText="1"/>
    </xf>
    <xf numFmtId="0" fontId="57" fillId="0" borderId="12" xfId="0" applyFont="1" applyBorder="1" applyAlignment="1">
      <alignment horizontal="left" wrapText="1"/>
    </xf>
    <xf numFmtId="0" fontId="57" fillId="0" borderId="0" xfId="56" applyFont="1" applyFill="1" applyBorder="1" applyAlignment="1">
      <alignment wrapText="1"/>
      <protection/>
    </xf>
    <xf numFmtId="0" fontId="57" fillId="0" borderId="0" xfId="0" applyFont="1" applyFill="1" applyBorder="1" applyAlignment="1">
      <alignment wrapText="1"/>
    </xf>
    <xf numFmtId="0" fontId="55" fillId="0" borderId="11" xfId="56" applyFont="1" applyFill="1" applyBorder="1" applyAlignment="1">
      <alignment horizontal="center"/>
      <protection/>
    </xf>
    <xf numFmtId="0" fontId="57" fillId="0" borderId="12" xfId="59" applyFont="1" applyBorder="1" applyAlignment="1">
      <alignment horizontal="center" wrapText="1"/>
      <protection/>
    </xf>
    <xf numFmtId="0" fontId="58" fillId="0" borderId="0" xfId="0" applyFont="1" applyBorder="1" applyAlignment="1">
      <alignment wrapText="1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55" fillId="34" borderId="11" xfId="0" applyFont="1" applyFill="1" applyBorder="1" applyAlignment="1">
      <alignment horizontal="center"/>
    </xf>
    <xf numFmtId="0" fontId="58" fillId="34" borderId="0" xfId="52" applyFont="1" applyFill="1" applyAlignment="1">
      <alignment horizontal="left" wrapText="1"/>
      <protection/>
    </xf>
    <xf numFmtId="0" fontId="58" fillId="34" borderId="0" xfId="58" applyFont="1" applyFill="1" applyBorder="1" applyAlignment="1">
      <alignment horizontal="left" wrapText="1"/>
      <protection/>
    </xf>
    <xf numFmtId="41" fontId="61" fillId="0" borderId="11" xfId="49" applyNumberFormat="1" applyFont="1" applyBorder="1" applyAlignment="1">
      <alignment horizontal="center"/>
    </xf>
    <xf numFmtId="41" fontId="55" fillId="0" borderId="11" xfId="49" applyNumberFormat="1" applyFont="1" applyFill="1" applyBorder="1" applyAlignment="1">
      <alignment horizontal="center"/>
    </xf>
    <xf numFmtId="41" fontId="55" fillId="0" borderId="11" xfId="49" applyNumberFormat="1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7" fillId="0" borderId="0" xfId="54" applyFont="1" applyFill="1" applyBorder="1" applyAlignment="1">
      <alignment horizontal="left" wrapText="1"/>
      <protection/>
    </xf>
    <xf numFmtId="0" fontId="64" fillId="0" borderId="0" xfId="52" applyFont="1" applyAlignment="1">
      <alignment/>
      <protection/>
    </xf>
    <xf numFmtId="0" fontId="58" fillId="0" borderId="0" xfId="52" applyFont="1" applyAlignment="1">
      <alignment horizontal="left" wrapText="1"/>
      <protection/>
    </xf>
    <xf numFmtId="3" fontId="57" fillId="0" borderId="0" xfId="0" applyNumberFormat="1" applyFont="1" applyBorder="1" applyAlignment="1">
      <alignment horizontal="left" wrapText="1"/>
    </xf>
    <xf numFmtId="0" fontId="57" fillId="0" borderId="0" xfId="52" applyFont="1" applyBorder="1" applyAlignment="1">
      <alignment horizontal="left" wrapText="1"/>
      <protection/>
    </xf>
    <xf numFmtId="0" fontId="58" fillId="34" borderId="0" xfId="0" applyFont="1" applyFill="1" applyAlignment="1">
      <alignment horizontal="left" wrapText="1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P5.xls Grafico 1" xfId="47"/>
    <cellStyle name="Comma [0]" xfId="48"/>
    <cellStyle name="Migliaia [0] 2" xfId="49"/>
    <cellStyle name="Migliaia [0] 3" xfId="50"/>
    <cellStyle name="Neutrale" xfId="51"/>
    <cellStyle name="Normale 2" xfId="52"/>
    <cellStyle name="Normale 2 2" xfId="53"/>
    <cellStyle name="Normale_5.10_per Luca1" xfId="54"/>
    <cellStyle name="Normale_cap. 4 archivio" xfId="55"/>
    <cellStyle name="Normale_cl_diu02" xfId="56"/>
    <cellStyle name="Normale_dati-nazion" xfId="57"/>
    <cellStyle name="Normale_Ed. 2001 cap.5b" xfId="58"/>
    <cellStyle name="Normale_ElabSeraDiurneConIndirizzi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Valuta (0)_CAP5.xls Grafico 1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word\Tor2006\FORM\SBOCCHI%20Laure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3\spl98_V1\sbocchilau1998\cap3\tav\parametr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at-Lau.Occup."/>
      <sheetName val="Istat-Lau.occ. x Fac."/>
      <sheetName val="postlaur.(A.L.)"/>
      <sheetName val="A.L.-Cond.occup."/>
      <sheetName val="A.L.-Cond. x Gruppi"/>
      <sheetName val="A.L.-Pos.prof."/>
      <sheetName val="A.L.-prosec.lav."/>
      <sheetName val="A.L.-Tempi accesso al lavoro"/>
      <sheetName val="A.L. Sit.a 1 anno"/>
      <sheetName val="A.L.-Sit.a 3 anni"/>
      <sheetName val="A.L.-Posiz.profess."/>
      <sheetName val="A.L.-Reddito"/>
      <sheetName val="A.L.-Come trovato lav."/>
      <sheetName val="A.L.-Efficacia laurea"/>
      <sheetName val="Pos.prof. x Fac.(A.L.)"/>
      <sheetName val="Modo Ric.lav.xFac.(A.L.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3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17.5" style="4" customWidth="1"/>
    <col min="2" max="6" width="16.5" style="4" customWidth="1"/>
    <col min="7" max="7" width="9.33203125" style="4" customWidth="1"/>
    <col min="8" max="16384" width="9.33203125" style="1" customWidth="1"/>
  </cols>
  <sheetData>
    <row r="1" ht="14.25" customHeight="1">
      <c r="A1" s="34" t="s">
        <v>122</v>
      </c>
    </row>
    <row r="2" spans="1:6" ht="9.75">
      <c r="A2" s="48" t="s">
        <v>40</v>
      </c>
      <c r="B2" s="49" t="s">
        <v>41</v>
      </c>
      <c r="C2" s="49" t="s">
        <v>42</v>
      </c>
      <c r="D2" s="49" t="s">
        <v>43</v>
      </c>
      <c r="E2" s="49" t="s">
        <v>44</v>
      </c>
      <c r="F2" s="49" t="s">
        <v>45</v>
      </c>
    </row>
    <row r="3" spans="1:6" ht="9.75">
      <c r="A3" s="50" t="s">
        <v>27</v>
      </c>
      <c r="B3" s="51">
        <v>10127</v>
      </c>
      <c r="C3" s="51">
        <v>8852</v>
      </c>
      <c r="D3" s="51">
        <v>8923</v>
      </c>
      <c r="E3" s="51">
        <v>8037</v>
      </c>
      <c r="F3" s="51">
        <v>7590</v>
      </c>
    </row>
    <row r="4" spans="1:6" ht="9.75">
      <c r="A4" s="50" t="s">
        <v>28</v>
      </c>
      <c r="B4" s="51">
        <v>781</v>
      </c>
      <c r="C4" s="51">
        <v>667</v>
      </c>
      <c r="D4" s="51">
        <v>675</v>
      </c>
      <c r="E4" s="51">
        <v>658</v>
      </c>
      <c r="F4" s="51">
        <v>582</v>
      </c>
    </row>
    <row r="5" spans="1:6" ht="9.75">
      <c r="A5" s="50" t="s">
        <v>29</v>
      </c>
      <c r="B5" s="51">
        <v>1585</v>
      </c>
      <c r="C5" s="51">
        <v>1464</v>
      </c>
      <c r="D5" s="51">
        <v>1272</v>
      </c>
      <c r="E5" s="51">
        <v>1124</v>
      </c>
      <c r="F5" s="51">
        <v>1165</v>
      </c>
    </row>
    <row r="6" spans="1:6" ht="9.75">
      <c r="A6" s="50" t="s">
        <v>30</v>
      </c>
      <c r="B6" s="51">
        <v>2649</v>
      </c>
      <c r="C6" s="51">
        <v>2524</v>
      </c>
      <c r="D6" s="51">
        <v>2278</v>
      </c>
      <c r="E6" s="51">
        <v>2190</v>
      </c>
      <c r="F6" s="51">
        <v>2006</v>
      </c>
    </row>
    <row r="7" spans="1:6" ht="9.75">
      <c r="A7" s="50" t="s">
        <v>31</v>
      </c>
      <c r="B7" s="51">
        <v>701</v>
      </c>
      <c r="C7" s="51">
        <v>604</v>
      </c>
      <c r="D7" s="51">
        <v>643</v>
      </c>
      <c r="E7" s="51">
        <v>553</v>
      </c>
      <c r="F7" s="51">
        <v>536</v>
      </c>
    </row>
    <row r="8" spans="1:6" ht="9.75">
      <c r="A8" s="50" t="s">
        <v>32</v>
      </c>
      <c r="B8" s="51">
        <v>1702</v>
      </c>
      <c r="C8" s="51">
        <v>1488</v>
      </c>
      <c r="D8" s="51">
        <v>1477</v>
      </c>
      <c r="E8" s="51">
        <v>1243</v>
      </c>
      <c r="F8" s="51">
        <v>1236</v>
      </c>
    </row>
    <row r="9" spans="1:6" ht="9.75">
      <c r="A9" s="50" t="s">
        <v>33</v>
      </c>
      <c r="B9" s="51">
        <v>893</v>
      </c>
      <c r="C9" s="51">
        <v>711</v>
      </c>
      <c r="D9" s="51">
        <v>784</v>
      </c>
      <c r="E9" s="51">
        <v>665</v>
      </c>
      <c r="F9" s="51">
        <v>528</v>
      </c>
    </row>
    <row r="10" spans="1:6" ht="9.75">
      <c r="A10" s="50" t="s">
        <v>81</v>
      </c>
      <c r="B10" s="51">
        <v>783</v>
      </c>
      <c r="C10" s="51">
        <v>678</v>
      </c>
      <c r="D10" s="51">
        <v>658</v>
      </c>
      <c r="E10" s="51">
        <v>591</v>
      </c>
      <c r="F10" s="51">
        <v>544</v>
      </c>
    </row>
    <row r="11" spans="1:6" ht="9.75">
      <c r="A11" s="50" t="s">
        <v>1</v>
      </c>
      <c r="B11" s="51">
        <f>SUM(B3:B10)</f>
        <v>19221</v>
      </c>
      <c r="C11" s="51">
        <f>SUM(C3:C10)</f>
        <v>16988</v>
      </c>
      <c r="D11" s="51">
        <f>SUM(D3:D10)</f>
        <v>16710</v>
      </c>
      <c r="E11" s="51">
        <f>SUM(E3:E10)</f>
        <v>15061</v>
      </c>
      <c r="F11" s="51">
        <f>SUM(F3:F10)</f>
        <v>14187</v>
      </c>
    </row>
    <row r="12" spans="1:6" ht="9.75">
      <c r="A12" s="48" t="s">
        <v>39</v>
      </c>
      <c r="B12" s="49" t="s">
        <v>41</v>
      </c>
      <c r="C12" s="49" t="s">
        <v>42</v>
      </c>
      <c r="D12" s="49" t="s">
        <v>43</v>
      </c>
      <c r="E12" s="49" t="s">
        <v>44</v>
      </c>
      <c r="F12" s="49" t="s">
        <v>45</v>
      </c>
    </row>
    <row r="13" spans="1:6" ht="9.75">
      <c r="A13" s="50" t="s">
        <v>27</v>
      </c>
      <c r="B13" s="51">
        <v>10351</v>
      </c>
      <c r="C13" s="51">
        <v>9075</v>
      </c>
      <c r="D13" s="51">
        <v>9110</v>
      </c>
      <c r="E13" s="51">
        <v>7868</v>
      </c>
      <c r="F13" s="51">
        <v>6920</v>
      </c>
    </row>
    <row r="14" spans="1:6" ht="9.75">
      <c r="A14" s="50" t="s">
        <v>28</v>
      </c>
      <c r="B14" s="51">
        <v>926</v>
      </c>
      <c r="C14" s="51">
        <v>786</v>
      </c>
      <c r="D14" s="51">
        <v>733</v>
      </c>
      <c r="E14" s="51">
        <v>644</v>
      </c>
      <c r="F14" s="51">
        <v>555</v>
      </c>
    </row>
    <row r="15" spans="1:6" ht="9.75">
      <c r="A15" s="50" t="s">
        <v>29</v>
      </c>
      <c r="B15" s="51">
        <v>1655</v>
      </c>
      <c r="C15" s="51">
        <v>1359</v>
      </c>
      <c r="D15" s="51">
        <v>1264</v>
      </c>
      <c r="E15" s="51">
        <v>1134</v>
      </c>
      <c r="F15" s="51">
        <v>1057</v>
      </c>
    </row>
    <row r="16" spans="1:6" ht="9.75">
      <c r="A16" s="50" t="s">
        <v>30</v>
      </c>
      <c r="B16" s="51">
        <v>2527</v>
      </c>
      <c r="C16" s="51">
        <v>2297</v>
      </c>
      <c r="D16" s="51">
        <v>2139</v>
      </c>
      <c r="E16" s="51">
        <v>1948</v>
      </c>
      <c r="F16" s="51">
        <v>1887</v>
      </c>
    </row>
    <row r="17" spans="1:6" ht="9.75">
      <c r="A17" s="50" t="s">
        <v>31</v>
      </c>
      <c r="B17" s="51">
        <v>873</v>
      </c>
      <c r="C17" s="51">
        <v>753</v>
      </c>
      <c r="D17" s="51">
        <v>656</v>
      </c>
      <c r="E17" s="51">
        <v>563</v>
      </c>
      <c r="F17" s="51">
        <v>602</v>
      </c>
    </row>
    <row r="18" spans="1:6" ht="9.75">
      <c r="A18" s="50" t="s">
        <v>32</v>
      </c>
      <c r="B18" s="51">
        <v>1798</v>
      </c>
      <c r="C18" s="51">
        <v>1525</v>
      </c>
      <c r="D18" s="51">
        <v>1416</v>
      </c>
      <c r="E18" s="51">
        <v>1278</v>
      </c>
      <c r="F18" s="51">
        <v>1164</v>
      </c>
    </row>
    <row r="19" spans="1:6" ht="9.75">
      <c r="A19" s="50" t="s">
        <v>33</v>
      </c>
      <c r="B19" s="51">
        <v>876</v>
      </c>
      <c r="C19" s="51">
        <v>797</v>
      </c>
      <c r="D19" s="51">
        <v>811</v>
      </c>
      <c r="E19" s="51">
        <v>579</v>
      </c>
      <c r="F19" s="51">
        <v>538</v>
      </c>
    </row>
    <row r="20" spans="1:6" ht="9.75">
      <c r="A20" s="50" t="s">
        <v>81</v>
      </c>
      <c r="B20" s="51">
        <v>855</v>
      </c>
      <c r="C20" s="51">
        <v>662</v>
      </c>
      <c r="D20" s="51">
        <v>754</v>
      </c>
      <c r="E20" s="51">
        <v>618</v>
      </c>
      <c r="F20" s="51">
        <v>527</v>
      </c>
    </row>
    <row r="21" spans="1:6" ht="9.75">
      <c r="A21" s="50" t="s">
        <v>1</v>
      </c>
      <c r="B21" s="51">
        <f>SUM(B13:B20)</f>
        <v>19861</v>
      </c>
      <c r="C21" s="51">
        <f>SUM(C13:C20)</f>
        <v>17254</v>
      </c>
      <c r="D21" s="51">
        <f>SUM(D13:D20)</f>
        <v>16883</v>
      </c>
      <c r="E21" s="51">
        <f>SUM(E13:E20)</f>
        <v>14632</v>
      </c>
      <c r="F21" s="51">
        <f>SUM(F13:F20)</f>
        <v>13250</v>
      </c>
    </row>
    <row r="22" spans="1:6" ht="9.75">
      <c r="A22" s="48" t="s">
        <v>2</v>
      </c>
      <c r="B22" s="49" t="s">
        <v>41</v>
      </c>
      <c r="C22" s="49" t="s">
        <v>42</v>
      </c>
      <c r="D22" s="49" t="s">
        <v>43</v>
      </c>
      <c r="E22" s="49" t="s">
        <v>44</v>
      </c>
      <c r="F22" s="49" t="s">
        <v>45</v>
      </c>
    </row>
    <row r="23" spans="1:8" ht="9.75">
      <c r="A23" s="50" t="s">
        <v>27</v>
      </c>
      <c r="B23" s="51">
        <f aca="true" t="shared" si="0" ref="B23:F31">B3+B13</f>
        <v>20478</v>
      </c>
      <c r="C23" s="51">
        <f t="shared" si="0"/>
        <v>17927</v>
      </c>
      <c r="D23" s="51">
        <f t="shared" si="0"/>
        <v>18033</v>
      </c>
      <c r="E23" s="51">
        <f t="shared" si="0"/>
        <v>15905</v>
      </c>
      <c r="F23" s="51">
        <f t="shared" si="0"/>
        <v>14510</v>
      </c>
      <c r="H23" s="2"/>
    </row>
    <row r="24" spans="1:8" ht="9.75">
      <c r="A24" s="50" t="s">
        <v>28</v>
      </c>
      <c r="B24" s="51">
        <f t="shared" si="0"/>
        <v>1707</v>
      </c>
      <c r="C24" s="51">
        <f t="shared" si="0"/>
        <v>1453</v>
      </c>
      <c r="D24" s="51">
        <f t="shared" si="0"/>
        <v>1408</v>
      </c>
      <c r="E24" s="51">
        <f t="shared" si="0"/>
        <v>1302</v>
      </c>
      <c r="F24" s="51">
        <f t="shared" si="0"/>
        <v>1137</v>
      </c>
      <c r="H24" s="2"/>
    </row>
    <row r="25" spans="1:8" ht="9.75">
      <c r="A25" s="50" t="s">
        <v>29</v>
      </c>
      <c r="B25" s="51">
        <f t="shared" si="0"/>
        <v>3240</v>
      </c>
      <c r="C25" s="51">
        <f t="shared" si="0"/>
        <v>2823</v>
      </c>
      <c r="D25" s="51">
        <f t="shared" si="0"/>
        <v>2536</v>
      </c>
      <c r="E25" s="51">
        <f t="shared" si="0"/>
        <v>2258</v>
      </c>
      <c r="F25" s="51">
        <f t="shared" si="0"/>
        <v>2222</v>
      </c>
      <c r="H25" s="2"/>
    </row>
    <row r="26" spans="1:8" ht="9.75">
      <c r="A26" s="50" t="s">
        <v>30</v>
      </c>
      <c r="B26" s="51">
        <f t="shared" si="0"/>
        <v>5176</v>
      </c>
      <c r="C26" s="51">
        <f t="shared" si="0"/>
        <v>4821</v>
      </c>
      <c r="D26" s="51">
        <f t="shared" si="0"/>
        <v>4417</v>
      </c>
      <c r="E26" s="51">
        <f t="shared" si="0"/>
        <v>4138</v>
      </c>
      <c r="F26" s="51">
        <f t="shared" si="0"/>
        <v>3893</v>
      </c>
      <c r="H26" s="2"/>
    </row>
    <row r="27" spans="1:8" ht="9.75">
      <c r="A27" s="50" t="s">
        <v>31</v>
      </c>
      <c r="B27" s="51">
        <f t="shared" si="0"/>
        <v>1574</v>
      </c>
      <c r="C27" s="51">
        <f t="shared" si="0"/>
        <v>1357</v>
      </c>
      <c r="D27" s="51">
        <f t="shared" si="0"/>
        <v>1299</v>
      </c>
      <c r="E27" s="51">
        <f t="shared" si="0"/>
        <v>1116</v>
      </c>
      <c r="F27" s="51">
        <f t="shared" si="0"/>
        <v>1138</v>
      </c>
      <c r="H27" s="2"/>
    </row>
    <row r="28" spans="1:8" ht="9.75">
      <c r="A28" s="50" t="s">
        <v>32</v>
      </c>
      <c r="B28" s="51">
        <f t="shared" si="0"/>
        <v>3500</v>
      </c>
      <c r="C28" s="51">
        <f t="shared" si="0"/>
        <v>3013</v>
      </c>
      <c r="D28" s="51">
        <f t="shared" si="0"/>
        <v>2893</v>
      </c>
      <c r="E28" s="51">
        <f t="shared" si="0"/>
        <v>2521</v>
      </c>
      <c r="F28" s="51">
        <f t="shared" si="0"/>
        <v>2400</v>
      </c>
      <c r="H28" s="2"/>
    </row>
    <row r="29" spans="1:8" ht="9.75">
      <c r="A29" s="50" t="s">
        <v>33</v>
      </c>
      <c r="B29" s="51">
        <f t="shared" si="0"/>
        <v>1769</v>
      </c>
      <c r="C29" s="51">
        <f t="shared" si="0"/>
        <v>1508</v>
      </c>
      <c r="D29" s="51">
        <f t="shared" si="0"/>
        <v>1595</v>
      </c>
      <c r="E29" s="51">
        <f t="shared" si="0"/>
        <v>1244</v>
      </c>
      <c r="F29" s="51">
        <f t="shared" si="0"/>
        <v>1066</v>
      </c>
      <c r="H29" s="2"/>
    </row>
    <row r="30" spans="1:8" ht="9.75">
      <c r="A30" s="50" t="s">
        <v>81</v>
      </c>
      <c r="B30" s="51">
        <f t="shared" si="0"/>
        <v>1638</v>
      </c>
      <c r="C30" s="51">
        <f t="shared" si="0"/>
        <v>1340</v>
      </c>
      <c r="D30" s="51">
        <f t="shared" si="0"/>
        <v>1412</v>
      </c>
      <c r="E30" s="51">
        <f t="shared" si="0"/>
        <v>1209</v>
      </c>
      <c r="F30" s="51">
        <f t="shared" si="0"/>
        <v>1071</v>
      </c>
      <c r="H30" s="2"/>
    </row>
    <row r="31" spans="1:8" ht="9.75">
      <c r="A31" s="50" t="s">
        <v>1</v>
      </c>
      <c r="B31" s="51">
        <f t="shared" si="0"/>
        <v>39082</v>
      </c>
      <c r="C31" s="51">
        <f t="shared" si="0"/>
        <v>34242</v>
      </c>
      <c r="D31" s="51">
        <f t="shared" si="0"/>
        <v>33593</v>
      </c>
      <c r="E31" s="51">
        <f t="shared" si="0"/>
        <v>29693</v>
      </c>
      <c r="F31" s="51">
        <f t="shared" si="0"/>
        <v>27437</v>
      </c>
      <c r="H31" s="2"/>
    </row>
    <row r="32" ht="12">
      <c r="A32" s="35" t="s">
        <v>82</v>
      </c>
    </row>
  </sheetData>
  <sheetProtection/>
  <printOptions/>
  <pageMargins left="0.61" right="0.32" top="1.6535433070866143" bottom="0.984251968503937" header="0.5118110236220472" footer="0.5118110236220472"/>
  <pageSetup horizontalDpi="360" verticalDpi="360" orientation="portrait" paperSize="9" r:id="rId1"/>
  <headerFooter alignWithMargins="0"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79"/>
  <sheetViews>
    <sheetView showGridLines="0" zoomScalePageLayoutView="0" workbookViewId="0" topLeftCell="A12">
      <selection activeCell="A1" sqref="A1:H27"/>
    </sheetView>
  </sheetViews>
  <sheetFormatPr defaultColWidth="9.33203125" defaultRowHeight="11.25"/>
  <cols>
    <col min="1" max="1" width="12.33203125" style="90" customWidth="1"/>
    <col min="2" max="8" width="11.66015625" style="90" customWidth="1"/>
    <col min="9" max="10" width="9.16015625" style="90" customWidth="1"/>
    <col min="11" max="11" width="11.66015625" style="90" customWidth="1"/>
    <col min="12" max="16384" width="9.16015625" style="90" customWidth="1"/>
  </cols>
  <sheetData>
    <row r="1" spans="1:14" ht="15">
      <c r="A1" s="87" t="s">
        <v>176</v>
      </c>
      <c r="B1" s="88"/>
      <c r="C1" s="88"/>
      <c r="D1" s="88"/>
      <c r="E1" s="88"/>
      <c r="F1" s="88"/>
      <c r="G1" s="88"/>
      <c r="H1" s="88"/>
      <c r="I1" s="89"/>
      <c r="J1" s="88"/>
      <c r="K1" s="88"/>
      <c r="L1" s="88"/>
      <c r="M1" s="88"/>
      <c r="N1" s="88"/>
    </row>
    <row r="2" spans="1:14" ht="9.75">
      <c r="A2" s="91"/>
      <c r="B2" s="147" t="s">
        <v>39</v>
      </c>
      <c r="C2" s="147"/>
      <c r="D2" s="147"/>
      <c r="E2" s="147"/>
      <c r="F2" s="147"/>
      <c r="G2" s="147"/>
      <c r="H2" s="147"/>
      <c r="I2" s="88"/>
      <c r="J2" s="88"/>
      <c r="K2" s="88"/>
      <c r="L2" s="88"/>
      <c r="M2" s="88"/>
      <c r="N2" s="88"/>
    </row>
    <row r="3" spans="1:17" ht="30">
      <c r="A3" s="91"/>
      <c r="B3" s="92" t="s">
        <v>131</v>
      </c>
      <c r="C3" s="92" t="s">
        <v>132</v>
      </c>
      <c r="D3" s="92" t="s">
        <v>133</v>
      </c>
      <c r="E3" s="92" t="s">
        <v>134</v>
      </c>
      <c r="F3" s="93" t="s">
        <v>135</v>
      </c>
      <c r="G3" s="93" t="s">
        <v>136</v>
      </c>
      <c r="H3" s="93" t="s">
        <v>137</v>
      </c>
      <c r="I3" s="88"/>
      <c r="J3" s="88"/>
      <c r="K3" s="88"/>
      <c r="L3" s="88"/>
      <c r="M3" s="88"/>
      <c r="N3" s="94"/>
      <c r="O3" s="95"/>
      <c r="P3" s="95"/>
      <c r="Q3" s="95"/>
    </row>
    <row r="4" spans="1:17" ht="9.75">
      <c r="A4" s="91" t="s">
        <v>41</v>
      </c>
      <c r="B4" s="96">
        <v>19246</v>
      </c>
      <c r="C4" s="96">
        <v>9883</v>
      </c>
      <c r="D4" s="96">
        <v>5162</v>
      </c>
      <c r="E4" s="96">
        <f>B4-C4-D4</f>
        <v>4201</v>
      </c>
      <c r="F4" s="97">
        <f aca="true" t="shared" si="0" ref="F4:F9">C4/B4*100</f>
        <v>51.3509300633898</v>
      </c>
      <c r="G4" s="97">
        <f aca="true" t="shared" si="1" ref="G4:G9">E4/B4*100</f>
        <v>21.827912293463577</v>
      </c>
      <c r="H4" s="97">
        <f aca="true" t="shared" si="2" ref="H4:H9">D4/B4*100</f>
        <v>26.821157643146627</v>
      </c>
      <c r="I4" s="98"/>
      <c r="J4" s="98"/>
      <c r="K4" s="88"/>
      <c r="L4" s="98"/>
      <c r="M4" s="98"/>
      <c r="N4" s="98"/>
      <c r="O4" s="99"/>
      <c r="P4" s="99"/>
      <c r="Q4" s="99"/>
    </row>
    <row r="5" spans="1:17" ht="9.75">
      <c r="A5" s="91" t="s">
        <v>42</v>
      </c>
      <c r="B5" s="96">
        <v>16820</v>
      </c>
      <c r="C5" s="96">
        <v>8935</v>
      </c>
      <c r="D5" s="96">
        <v>5197</v>
      </c>
      <c r="E5" s="96">
        <f>B5-C5-D5</f>
        <v>2688</v>
      </c>
      <c r="F5" s="97">
        <f t="shared" si="0"/>
        <v>53.12128418549346</v>
      </c>
      <c r="G5" s="97">
        <f t="shared" si="1"/>
        <v>15.980975029726515</v>
      </c>
      <c r="H5" s="97">
        <f t="shared" si="2"/>
        <v>30.897740784780027</v>
      </c>
      <c r="I5" s="98"/>
      <c r="J5" s="98"/>
      <c r="K5" s="88"/>
      <c r="L5" s="98"/>
      <c r="M5" s="98"/>
      <c r="N5" s="98"/>
      <c r="O5" s="99"/>
      <c r="P5" s="99"/>
      <c r="Q5" s="99"/>
    </row>
    <row r="6" spans="1:17" ht="9.75">
      <c r="A6" s="91" t="s">
        <v>43</v>
      </c>
      <c r="B6" s="96">
        <v>16376</v>
      </c>
      <c r="C6" s="96">
        <v>9938</v>
      </c>
      <c r="D6" s="96">
        <v>3840</v>
      </c>
      <c r="E6" s="96">
        <f>B6-C6-D6</f>
        <v>2598</v>
      </c>
      <c r="F6" s="97">
        <f t="shared" si="0"/>
        <v>60.68637029799707</v>
      </c>
      <c r="G6" s="97">
        <f t="shared" si="1"/>
        <v>15.864680019540792</v>
      </c>
      <c r="H6" s="97">
        <f t="shared" si="2"/>
        <v>23.44894968246214</v>
      </c>
      <c r="I6" s="98"/>
      <c r="J6" s="98"/>
      <c r="K6" s="88"/>
      <c r="L6" s="88"/>
      <c r="M6" s="98"/>
      <c r="N6" s="98"/>
      <c r="O6" s="99"/>
      <c r="P6" s="99"/>
      <c r="Q6" s="99"/>
    </row>
    <row r="7" spans="1:17" ht="9.75">
      <c r="A7" s="91" t="s">
        <v>44</v>
      </c>
      <c r="B7" s="96">
        <v>14283</v>
      </c>
      <c r="C7" s="96">
        <v>8227</v>
      </c>
      <c r="D7" s="96">
        <v>4322</v>
      </c>
      <c r="E7" s="96">
        <f>B7-C7-D7</f>
        <v>1734</v>
      </c>
      <c r="F7" s="97">
        <f t="shared" si="0"/>
        <v>57.59994398935798</v>
      </c>
      <c r="G7" s="97">
        <f t="shared" si="1"/>
        <v>12.140306658265072</v>
      </c>
      <c r="H7" s="97">
        <f t="shared" si="2"/>
        <v>30.259749352376954</v>
      </c>
      <c r="I7" s="98"/>
      <c r="J7" s="98"/>
      <c r="K7" s="88"/>
      <c r="L7" s="88"/>
      <c r="M7" s="98"/>
      <c r="N7" s="98"/>
      <c r="O7" s="99"/>
      <c r="P7" s="99"/>
      <c r="Q7" s="99"/>
    </row>
    <row r="8" spans="1:17" ht="9.75">
      <c r="A8" s="91" t="s">
        <v>45</v>
      </c>
      <c r="B8" s="96">
        <v>12682</v>
      </c>
      <c r="C8" s="96">
        <v>12104</v>
      </c>
      <c r="D8" s="100" t="s">
        <v>26</v>
      </c>
      <c r="E8" s="96">
        <f>B8-C8</f>
        <v>578</v>
      </c>
      <c r="F8" s="97">
        <f>C8/B8*100</f>
        <v>95.44235924932975</v>
      </c>
      <c r="G8" s="97">
        <f>E8/B8*100</f>
        <v>4.557640750670242</v>
      </c>
      <c r="H8" s="100" t="s">
        <v>26</v>
      </c>
      <c r="I8" s="98"/>
      <c r="J8" s="98"/>
      <c r="K8" s="88"/>
      <c r="L8" s="88"/>
      <c r="M8" s="98"/>
      <c r="N8" s="98"/>
      <c r="O8" s="99"/>
      <c r="P8" s="99"/>
      <c r="Q8" s="99"/>
    </row>
    <row r="9" spans="1:17" ht="9.75">
      <c r="A9" s="91" t="s">
        <v>6</v>
      </c>
      <c r="B9" s="96">
        <f>SUM(B4:B8)</f>
        <v>79407</v>
      </c>
      <c r="C9" s="96">
        <f>SUM(C4:C8)</f>
        <v>49087</v>
      </c>
      <c r="D9" s="96">
        <f>SUM(D4:D8)</f>
        <v>18521</v>
      </c>
      <c r="E9" s="96">
        <f>B9-C9-D9</f>
        <v>11799</v>
      </c>
      <c r="F9" s="97">
        <f t="shared" si="0"/>
        <v>61.8169682773559</v>
      </c>
      <c r="G9" s="97">
        <f t="shared" si="1"/>
        <v>14.858891533492011</v>
      </c>
      <c r="H9" s="97">
        <f t="shared" si="2"/>
        <v>23.32414018915209</v>
      </c>
      <c r="I9" s="98"/>
      <c r="J9" s="98"/>
      <c r="K9" s="88"/>
      <c r="L9" s="88"/>
      <c r="M9" s="98"/>
      <c r="N9" s="98"/>
      <c r="O9" s="99"/>
      <c r="P9" s="99"/>
      <c r="Q9" s="99"/>
    </row>
    <row r="10" spans="1:14" ht="9.75">
      <c r="A10" s="91"/>
      <c r="B10" s="147" t="s">
        <v>40</v>
      </c>
      <c r="C10" s="147"/>
      <c r="D10" s="147"/>
      <c r="E10" s="147"/>
      <c r="F10" s="147"/>
      <c r="G10" s="147"/>
      <c r="H10" s="147"/>
      <c r="I10" s="88"/>
      <c r="J10" s="88"/>
      <c r="K10" s="88"/>
      <c r="L10" s="88"/>
      <c r="M10" s="88"/>
      <c r="N10" s="88"/>
    </row>
    <row r="11" spans="1:14" ht="33" customHeight="1">
      <c r="A11" s="91"/>
      <c r="B11" s="92" t="s">
        <v>131</v>
      </c>
      <c r="C11" s="92" t="s">
        <v>132</v>
      </c>
      <c r="D11" s="92" t="s">
        <v>133</v>
      </c>
      <c r="E11" s="92" t="s">
        <v>134</v>
      </c>
      <c r="F11" s="93" t="s">
        <v>135</v>
      </c>
      <c r="G11" s="93" t="s">
        <v>136</v>
      </c>
      <c r="H11" s="93" t="s">
        <v>137</v>
      </c>
      <c r="I11" s="88"/>
      <c r="J11" s="88"/>
      <c r="K11" s="88"/>
      <c r="L11" s="88"/>
      <c r="M11" s="88"/>
      <c r="N11" s="88"/>
    </row>
    <row r="12" spans="1:17" ht="9.75">
      <c r="A12" s="91" t="s">
        <v>41</v>
      </c>
      <c r="B12" s="96">
        <v>18783</v>
      </c>
      <c r="C12" s="96">
        <v>11179</v>
      </c>
      <c r="D12" s="96">
        <v>4631</v>
      </c>
      <c r="E12" s="96">
        <f aca="true" t="shared" si="3" ref="E12:E17">B12-C12-D12</f>
        <v>2973</v>
      </c>
      <c r="F12" s="97">
        <f aca="true" t="shared" si="4" ref="F12:F17">C12/B12*100</f>
        <v>59.516584145237715</v>
      </c>
      <c r="G12" s="97">
        <f aca="true" t="shared" si="5" ref="G12:G17">E12/B12*100</f>
        <v>15.828142469254114</v>
      </c>
      <c r="H12" s="97">
        <f aca="true" t="shared" si="6" ref="H12:H17">D12/B12*100</f>
        <v>24.655273385508174</v>
      </c>
      <c r="I12" s="88"/>
      <c r="J12" s="88"/>
      <c r="K12" s="88"/>
      <c r="L12" s="88"/>
      <c r="M12" s="88"/>
      <c r="N12" s="88"/>
      <c r="O12" s="95"/>
      <c r="P12" s="95"/>
      <c r="Q12" s="95"/>
    </row>
    <row r="13" spans="1:14" ht="9.75">
      <c r="A13" s="91" t="s">
        <v>42</v>
      </c>
      <c r="B13" s="96">
        <v>16695</v>
      </c>
      <c r="C13" s="96">
        <v>10802</v>
      </c>
      <c r="D13" s="96">
        <v>4325</v>
      </c>
      <c r="E13" s="96">
        <f t="shared" si="3"/>
        <v>1568</v>
      </c>
      <c r="F13" s="97">
        <f t="shared" si="4"/>
        <v>64.70200658879904</v>
      </c>
      <c r="G13" s="97">
        <f t="shared" si="5"/>
        <v>9.39203354297694</v>
      </c>
      <c r="H13" s="97">
        <f t="shared" si="6"/>
        <v>25.90595986822402</v>
      </c>
      <c r="I13" s="88"/>
      <c r="J13" s="88"/>
      <c r="K13" s="88"/>
      <c r="L13" s="88"/>
      <c r="M13" s="88"/>
      <c r="N13" s="88"/>
    </row>
    <row r="14" spans="1:14" ht="9.75">
      <c r="A14" s="91" t="s">
        <v>43</v>
      </c>
      <c r="B14" s="96">
        <v>16301</v>
      </c>
      <c r="C14" s="96">
        <v>11772</v>
      </c>
      <c r="D14" s="96">
        <v>3057</v>
      </c>
      <c r="E14" s="96">
        <f t="shared" si="3"/>
        <v>1472</v>
      </c>
      <c r="F14" s="97">
        <f t="shared" si="4"/>
        <v>72.21642843997301</v>
      </c>
      <c r="G14" s="97">
        <f t="shared" si="5"/>
        <v>9.030120851481504</v>
      </c>
      <c r="H14" s="97">
        <f t="shared" si="6"/>
        <v>18.75345070854549</v>
      </c>
      <c r="I14" s="88"/>
      <c r="J14" s="88"/>
      <c r="K14" s="88"/>
      <c r="L14" s="88"/>
      <c r="M14" s="88"/>
      <c r="N14" s="88"/>
    </row>
    <row r="15" spans="1:14" ht="9.75">
      <c r="A15" s="91" t="s">
        <v>44</v>
      </c>
      <c r="B15" s="96">
        <v>14735</v>
      </c>
      <c r="C15" s="96">
        <v>10539</v>
      </c>
      <c r="D15" s="96">
        <v>3316</v>
      </c>
      <c r="E15" s="96">
        <f t="shared" si="3"/>
        <v>880</v>
      </c>
      <c r="F15" s="97">
        <f t="shared" si="4"/>
        <v>71.523583305056</v>
      </c>
      <c r="G15" s="97">
        <f t="shared" si="5"/>
        <v>5.9721750933152356</v>
      </c>
      <c r="H15" s="97">
        <f t="shared" si="6"/>
        <v>22.504241601628774</v>
      </c>
      <c r="I15" s="88"/>
      <c r="J15" s="88"/>
      <c r="K15" s="88"/>
      <c r="L15" s="88"/>
      <c r="M15" s="88"/>
      <c r="N15" s="88"/>
    </row>
    <row r="16" spans="1:14" ht="9.75">
      <c r="A16" s="91" t="s">
        <v>45</v>
      </c>
      <c r="B16" s="96">
        <v>13910</v>
      </c>
      <c r="C16" s="96">
        <v>13593</v>
      </c>
      <c r="D16" s="100" t="s">
        <v>26</v>
      </c>
      <c r="E16" s="96">
        <f>B16-C16</f>
        <v>317</v>
      </c>
      <c r="F16" s="97">
        <f>C16/B16*100</f>
        <v>97.72106398274623</v>
      </c>
      <c r="G16" s="97">
        <f>E16/B16*100</f>
        <v>2.2789360172537743</v>
      </c>
      <c r="H16" s="100" t="s">
        <v>26</v>
      </c>
      <c r="I16" s="88"/>
      <c r="J16" s="88"/>
      <c r="K16" s="88"/>
      <c r="L16" s="88"/>
      <c r="M16" s="88"/>
      <c r="N16" s="88"/>
    </row>
    <row r="17" spans="1:14" ht="9.75">
      <c r="A17" s="91" t="s">
        <v>6</v>
      </c>
      <c r="B17" s="96">
        <f>SUM(B12:B16)</f>
        <v>80424</v>
      </c>
      <c r="C17" s="96">
        <f>SUM(C12:C16)</f>
        <v>57885</v>
      </c>
      <c r="D17" s="96">
        <f>SUM(D12:D16)</f>
        <v>15329</v>
      </c>
      <c r="E17" s="96">
        <f t="shared" si="3"/>
        <v>7210</v>
      </c>
      <c r="F17" s="97">
        <f t="shared" si="4"/>
        <v>71.97478364667263</v>
      </c>
      <c r="G17" s="97">
        <f t="shared" si="5"/>
        <v>8.964985576444843</v>
      </c>
      <c r="H17" s="97">
        <f t="shared" si="6"/>
        <v>19.060230776882523</v>
      </c>
      <c r="I17" s="88"/>
      <c r="J17" s="88"/>
      <c r="K17" s="88"/>
      <c r="L17" s="88"/>
      <c r="M17" s="88"/>
      <c r="N17" s="88"/>
    </row>
    <row r="18" spans="1:14" ht="9.75">
      <c r="A18" s="91"/>
      <c r="B18" s="147" t="s">
        <v>2</v>
      </c>
      <c r="C18" s="147"/>
      <c r="D18" s="147"/>
      <c r="E18" s="147"/>
      <c r="F18" s="147"/>
      <c r="G18" s="147"/>
      <c r="H18" s="147"/>
      <c r="I18" s="88"/>
      <c r="J18" s="88"/>
      <c r="K18" s="88"/>
      <c r="L18" s="88"/>
      <c r="M18" s="88"/>
      <c r="N18" s="88"/>
    </row>
    <row r="19" spans="1:14" ht="39" customHeight="1">
      <c r="A19" s="91"/>
      <c r="B19" s="92" t="s">
        <v>131</v>
      </c>
      <c r="C19" s="92" t="s">
        <v>132</v>
      </c>
      <c r="D19" s="92" t="s">
        <v>133</v>
      </c>
      <c r="E19" s="92" t="s">
        <v>134</v>
      </c>
      <c r="F19" s="93" t="s">
        <v>135</v>
      </c>
      <c r="G19" s="93" t="s">
        <v>136</v>
      </c>
      <c r="H19" s="93" t="s">
        <v>137</v>
      </c>
      <c r="I19" s="88"/>
      <c r="J19" s="88"/>
      <c r="K19" s="88"/>
      <c r="L19" s="88"/>
      <c r="M19" s="88"/>
      <c r="N19" s="88"/>
    </row>
    <row r="20" spans="1:14" ht="9.75">
      <c r="A20" s="91" t="s">
        <v>41</v>
      </c>
      <c r="B20" s="96">
        <f>B4+B12</f>
        <v>38029</v>
      </c>
      <c r="C20" s="96">
        <f>C4+C12</f>
        <v>21062</v>
      </c>
      <c r="D20" s="91">
        <v>9793</v>
      </c>
      <c r="E20" s="96">
        <f aca="true" t="shared" si="7" ref="E20:E25">B20-C20-D20</f>
        <v>7174</v>
      </c>
      <c r="F20" s="97">
        <f aca="true" t="shared" si="8" ref="F20:F25">C20/B20*100</f>
        <v>55.38404901522522</v>
      </c>
      <c r="G20" s="97">
        <f aca="true" t="shared" si="9" ref="G20:G25">E20/B20*100</f>
        <v>18.864550737594993</v>
      </c>
      <c r="H20" s="97">
        <f aca="true" t="shared" si="10" ref="H20:H25">D20/B20*100</f>
        <v>25.751400247179784</v>
      </c>
      <c r="I20" s="98"/>
      <c r="J20" s="98"/>
      <c r="K20" s="88"/>
      <c r="L20" s="88"/>
      <c r="M20" s="88"/>
      <c r="N20" s="88"/>
    </row>
    <row r="21" spans="1:14" ht="9.75">
      <c r="A21" s="91" t="s">
        <v>42</v>
      </c>
      <c r="B21" s="96">
        <f aca="true" t="shared" si="11" ref="B21:C25">B5+B13</f>
        <v>33515</v>
      </c>
      <c r="C21" s="96">
        <f t="shared" si="11"/>
        <v>19737</v>
      </c>
      <c r="D21" s="91">
        <v>9522</v>
      </c>
      <c r="E21" s="96">
        <f t="shared" si="7"/>
        <v>4256</v>
      </c>
      <c r="F21" s="97">
        <f t="shared" si="8"/>
        <v>58.8900492316873</v>
      </c>
      <c r="G21" s="97">
        <f t="shared" si="9"/>
        <v>12.698791585857078</v>
      </c>
      <c r="H21" s="97">
        <f t="shared" si="10"/>
        <v>28.411159182455613</v>
      </c>
      <c r="I21" s="98"/>
      <c r="J21" s="98"/>
      <c r="K21" s="88"/>
      <c r="L21" s="88"/>
      <c r="M21" s="88"/>
      <c r="N21" s="88"/>
    </row>
    <row r="22" spans="1:14" ht="9.75">
      <c r="A22" s="91" t="s">
        <v>43</v>
      </c>
      <c r="B22" s="96">
        <f t="shared" si="11"/>
        <v>32677</v>
      </c>
      <c r="C22" s="96">
        <f t="shared" si="11"/>
        <v>21710</v>
      </c>
      <c r="D22" s="91">
        <v>6897</v>
      </c>
      <c r="E22" s="96">
        <f t="shared" si="7"/>
        <v>4070</v>
      </c>
      <c r="F22" s="97">
        <f t="shared" si="8"/>
        <v>66.43816751843804</v>
      </c>
      <c r="G22" s="97">
        <f t="shared" si="9"/>
        <v>12.455243749426202</v>
      </c>
      <c r="H22" s="97">
        <f t="shared" si="10"/>
        <v>21.10658873213575</v>
      </c>
      <c r="I22" s="98"/>
      <c r="J22" s="98"/>
      <c r="K22" s="88"/>
      <c r="L22" s="88"/>
      <c r="M22" s="88"/>
      <c r="N22" s="88"/>
    </row>
    <row r="23" spans="1:14" ht="9.75">
      <c r="A23" s="91" t="s">
        <v>44</v>
      </c>
      <c r="B23" s="96">
        <f t="shared" si="11"/>
        <v>29018</v>
      </c>
      <c r="C23" s="96">
        <f t="shared" si="11"/>
        <v>18766</v>
      </c>
      <c r="D23" s="91">
        <v>7638</v>
      </c>
      <c r="E23" s="96">
        <f t="shared" si="7"/>
        <v>2614</v>
      </c>
      <c r="F23" s="97">
        <f t="shared" si="8"/>
        <v>64.6702047005307</v>
      </c>
      <c r="G23" s="97">
        <f t="shared" si="9"/>
        <v>9.008201805775725</v>
      </c>
      <c r="H23" s="97">
        <f t="shared" si="10"/>
        <v>26.32159349369357</v>
      </c>
      <c r="I23" s="98"/>
      <c r="J23" s="98"/>
      <c r="K23" s="88"/>
      <c r="L23" s="88"/>
      <c r="M23" s="88"/>
      <c r="N23" s="88"/>
    </row>
    <row r="24" spans="1:14" ht="9.75">
      <c r="A24" s="91" t="s">
        <v>45</v>
      </c>
      <c r="B24" s="96">
        <f t="shared" si="11"/>
        <v>26592</v>
      </c>
      <c r="C24" s="96">
        <f t="shared" si="11"/>
        <v>25697</v>
      </c>
      <c r="D24" s="100" t="s">
        <v>26</v>
      </c>
      <c r="E24" s="96">
        <f>B24-C24</f>
        <v>895</v>
      </c>
      <c r="F24" s="97">
        <f>C24/B24*100</f>
        <v>96.63432611311673</v>
      </c>
      <c r="G24" s="97">
        <f>E24/B24*100</f>
        <v>3.365673886883273</v>
      </c>
      <c r="H24" s="100" t="s">
        <v>26</v>
      </c>
      <c r="I24" s="98"/>
      <c r="J24" s="98"/>
      <c r="K24" s="88"/>
      <c r="L24" s="88"/>
      <c r="M24" s="88"/>
      <c r="N24" s="88"/>
    </row>
    <row r="25" spans="1:14" ht="9.75">
      <c r="A25" s="91" t="s">
        <v>6</v>
      </c>
      <c r="B25" s="96">
        <f t="shared" si="11"/>
        <v>159831</v>
      </c>
      <c r="C25" s="96">
        <f t="shared" si="11"/>
        <v>106972</v>
      </c>
      <c r="D25" s="91">
        <v>33850</v>
      </c>
      <c r="E25" s="96">
        <f t="shared" si="7"/>
        <v>19009</v>
      </c>
      <c r="F25" s="97">
        <f t="shared" si="8"/>
        <v>66.92819290375459</v>
      </c>
      <c r="G25" s="97">
        <f t="shared" si="9"/>
        <v>11.893187178957774</v>
      </c>
      <c r="H25" s="97">
        <f t="shared" si="10"/>
        <v>21.178619917287637</v>
      </c>
      <c r="I25" s="98"/>
      <c r="J25" s="98"/>
      <c r="K25" s="88"/>
      <c r="L25" s="88"/>
      <c r="M25" s="88"/>
      <c r="N25" s="88"/>
    </row>
    <row r="26" spans="1:14" ht="12">
      <c r="A26" s="101" t="s">
        <v>130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ht="24" customHeight="1">
      <c r="A27" s="159" t="s">
        <v>138</v>
      </c>
      <c r="B27" s="159"/>
      <c r="C27" s="159"/>
      <c r="D27" s="159"/>
      <c r="E27" s="159"/>
      <c r="F27" s="159"/>
      <c r="G27" s="159"/>
      <c r="H27" s="159"/>
      <c r="I27" s="88"/>
      <c r="J27" s="88"/>
      <c r="K27" s="88"/>
      <c r="L27" s="88"/>
      <c r="M27" s="88"/>
      <c r="N27" s="88"/>
    </row>
    <row r="28" ht="9.75">
      <c r="A28" s="102"/>
    </row>
    <row r="29" spans="1:7" ht="24" customHeight="1">
      <c r="A29" s="148"/>
      <c r="B29" s="148"/>
      <c r="C29" s="148"/>
      <c r="D29" s="148"/>
      <c r="E29" s="148"/>
      <c r="F29" s="148"/>
      <c r="G29" s="148"/>
    </row>
    <row r="31" spans="2:9" ht="9.75">
      <c r="B31" s="99"/>
      <c r="C31" s="99"/>
      <c r="D31" s="99"/>
      <c r="I31" s="99"/>
    </row>
    <row r="32" spans="2:9" ht="9.75">
      <c r="B32" s="99"/>
      <c r="C32" s="99"/>
      <c r="D32" s="99"/>
      <c r="I32" s="99"/>
    </row>
    <row r="47" ht="9.75">
      <c r="A47" s="102"/>
    </row>
    <row r="49" spans="1:8" ht="24.75" customHeight="1">
      <c r="A49" s="149"/>
      <c r="B49" s="149"/>
      <c r="C49" s="149"/>
      <c r="D49" s="149"/>
      <c r="E49" s="149"/>
      <c r="F49" s="149"/>
      <c r="G49" s="149"/>
      <c r="H49" s="149"/>
    </row>
    <row r="52" spans="2:3" ht="9.75">
      <c r="B52" s="99"/>
      <c r="C52" s="99"/>
    </row>
    <row r="53" spans="2:3" ht="9.75">
      <c r="B53" s="99"/>
      <c r="C53" s="99"/>
    </row>
    <row r="54" spans="2:3" ht="9.75">
      <c r="B54" s="99"/>
      <c r="C54" s="99"/>
    </row>
    <row r="55" spans="2:3" ht="9.75">
      <c r="B55" s="99"/>
      <c r="C55" s="99"/>
    </row>
    <row r="56" spans="2:3" ht="9.75">
      <c r="B56" s="99"/>
      <c r="C56" s="99"/>
    </row>
    <row r="73" ht="9.75">
      <c r="A73" s="102"/>
    </row>
    <row r="79" spans="2:4" ht="9.75">
      <c r="B79" s="99"/>
      <c r="C79" s="99"/>
      <c r="D79" s="99"/>
    </row>
  </sheetData>
  <sheetProtection/>
  <mergeCells count="6">
    <mergeCell ref="B2:H2"/>
    <mergeCell ref="B10:H10"/>
    <mergeCell ref="B18:H18"/>
    <mergeCell ref="A29:G29"/>
    <mergeCell ref="A49:H49"/>
    <mergeCell ref="A27:H27"/>
  </mergeCells>
  <printOptions/>
  <pageMargins left="0.89" right="0.7086614173228347" top="0.89" bottom="0.511811023622047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1"/>
  <sheetViews>
    <sheetView showGridLines="0" zoomScalePageLayoutView="0" workbookViewId="0" topLeftCell="A1">
      <selection activeCell="A1" sqref="A1:O21"/>
    </sheetView>
  </sheetViews>
  <sheetFormatPr defaultColWidth="9.33203125" defaultRowHeight="11.25"/>
  <cols>
    <col min="1" max="1" width="15.16015625" style="104" customWidth="1"/>
    <col min="2" max="16384" width="9.16015625" style="104" customWidth="1"/>
  </cols>
  <sheetData>
    <row r="1" spans="1:14" ht="9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3.5">
      <c r="A2" s="105" t="s">
        <v>170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9.75">
      <c r="A3" s="153" t="s">
        <v>171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03"/>
    </row>
    <row r="4" spans="1:14" ht="9.75">
      <c r="A4" s="150" t="s">
        <v>172</v>
      </c>
      <c r="B4" s="151" t="s">
        <v>36</v>
      </c>
      <c r="C4" s="151"/>
      <c r="D4" s="151"/>
      <c r="E4" s="151" t="s">
        <v>37</v>
      </c>
      <c r="F4" s="151"/>
      <c r="G4" s="151"/>
      <c r="H4" s="151" t="s">
        <v>38</v>
      </c>
      <c r="I4" s="151"/>
      <c r="J4" s="151"/>
      <c r="K4" s="152" t="s">
        <v>140</v>
      </c>
      <c r="L4" s="152"/>
      <c r="M4" s="152"/>
      <c r="N4" s="103"/>
    </row>
    <row r="5" spans="1:14" ht="9.75">
      <c r="A5" s="150"/>
      <c r="B5" s="106" t="s">
        <v>141</v>
      </c>
      <c r="C5" s="106" t="s">
        <v>142</v>
      </c>
      <c r="D5" s="106" t="s">
        <v>134</v>
      </c>
      <c r="E5" s="106" t="s">
        <v>141</v>
      </c>
      <c r="F5" s="106" t="s">
        <v>142</v>
      </c>
      <c r="G5" s="106" t="s">
        <v>134</v>
      </c>
      <c r="H5" s="106" t="s">
        <v>141</v>
      </c>
      <c r="I5" s="106" t="s">
        <v>142</v>
      </c>
      <c r="J5" s="106" t="s">
        <v>134</v>
      </c>
      <c r="K5" s="107" t="s">
        <v>36</v>
      </c>
      <c r="L5" s="107" t="s">
        <v>37</v>
      </c>
      <c r="M5" s="107" t="s">
        <v>38</v>
      </c>
      <c r="N5" s="103"/>
    </row>
    <row r="6" spans="1:14" ht="9.75">
      <c r="A6" s="108" t="s">
        <v>143</v>
      </c>
      <c r="B6" s="109">
        <v>12190</v>
      </c>
      <c r="C6" s="109">
        <v>11817</v>
      </c>
      <c r="D6" s="106">
        <v>373</v>
      </c>
      <c r="E6" s="109">
        <v>13609</v>
      </c>
      <c r="F6" s="109">
        <v>13383</v>
      </c>
      <c r="G6" s="106">
        <v>226</v>
      </c>
      <c r="H6" s="106">
        <v>25799</v>
      </c>
      <c r="I6" s="106">
        <v>25200</v>
      </c>
      <c r="J6" s="106">
        <v>599</v>
      </c>
      <c r="K6" s="110">
        <v>3.0598851517637407</v>
      </c>
      <c r="L6" s="110">
        <v>1.6606657359100596</v>
      </c>
      <c r="M6" s="110">
        <v>2.321795418427071</v>
      </c>
      <c r="N6" s="103"/>
    </row>
    <row r="7" spans="1:14" ht="9.75">
      <c r="A7" s="108" t="s">
        <v>144</v>
      </c>
      <c r="B7" s="109">
        <v>2935</v>
      </c>
      <c r="C7" s="109">
        <v>2892</v>
      </c>
      <c r="D7" s="106">
        <v>43</v>
      </c>
      <c r="E7" s="109">
        <v>3094</v>
      </c>
      <c r="F7" s="109">
        <v>3041</v>
      </c>
      <c r="G7" s="106">
        <v>53</v>
      </c>
      <c r="H7" s="106">
        <v>6029</v>
      </c>
      <c r="I7" s="106">
        <v>5933</v>
      </c>
      <c r="J7" s="106">
        <v>96</v>
      </c>
      <c r="K7" s="110">
        <v>1.465076660988075</v>
      </c>
      <c r="L7" s="110">
        <v>1.7129928894634778</v>
      </c>
      <c r="M7" s="110">
        <v>1.5923038646541716</v>
      </c>
      <c r="N7" s="103"/>
    </row>
    <row r="8" spans="1:14" ht="9.75">
      <c r="A8" s="108" t="s">
        <v>145</v>
      </c>
      <c r="B8" s="109">
        <v>49</v>
      </c>
      <c r="C8" s="109">
        <v>47</v>
      </c>
      <c r="D8" s="106">
        <v>2</v>
      </c>
      <c r="E8" s="109">
        <v>83</v>
      </c>
      <c r="F8" s="109">
        <v>81</v>
      </c>
      <c r="G8" s="106">
        <v>2</v>
      </c>
      <c r="H8" s="106">
        <v>132</v>
      </c>
      <c r="I8" s="106">
        <v>128</v>
      </c>
      <c r="J8" s="106">
        <v>4</v>
      </c>
      <c r="K8" s="110">
        <v>4.081632653061225</v>
      </c>
      <c r="L8" s="110">
        <v>2.4096385542168677</v>
      </c>
      <c r="M8" s="110">
        <v>3.0303030303030303</v>
      </c>
      <c r="N8" s="103"/>
    </row>
    <row r="9" spans="1:14" ht="9.75">
      <c r="A9" s="150" t="s">
        <v>146</v>
      </c>
      <c r="B9" s="151" t="s">
        <v>36</v>
      </c>
      <c r="C9" s="151"/>
      <c r="D9" s="151"/>
      <c r="E9" s="151" t="s">
        <v>37</v>
      </c>
      <c r="F9" s="151"/>
      <c r="G9" s="151"/>
      <c r="H9" s="151" t="s">
        <v>38</v>
      </c>
      <c r="I9" s="151"/>
      <c r="J9" s="151"/>
      <c r="K9" s="152" t="s">
        <v>140</v>
      </c>
      <c r="L9" s="152"/>
      <c r="M9" s="152"/>
      <c r="N9" s="103"/>
    </row>
    <row r="10" spans="1:14" ht="9.75">
      <c r="A10" s="150"/>
      <c r="B10" s="106" t="s">
        <v>141</v>
      </c>
      <c r="C10" s="106" t="s">
        <v>142</v>
      </c>
      <c r="D10" s="106" t="s">
        <v>134</v>
      </c>
      <c r="E10" s="106" t="s">
        <v>141</v>
      </c>
      <c r="F10" s="106" t="s">
        <v>142</v>
      </c>
      <c r="G10" s="106" t="s">
        <v>134</v>
      </c>
      <c r="H10" s="106" t="s">
        <v>141</v>
      </c>
      <c r="I10" s="106" t="s">
        <v>142</v>
      </c>
      <c r="J10" s="106" t="s">
        <v>134</v>
      </c>
      <c r="K10" s="107" t="s">
        <v>36</v>
      </c>
      <c r="L10" s="107" t="s">
        <v>37</v>
      </c>
      <c r="M10" s="107" t="s">
        <v>38</v>
      </c>
      <c r="N10" s="103"/>
    </row>
    <row r="11" spans="1:14" ht="9.75">
      <c r="A11" s="108" t="s">
        <v>143</v>
      </c>
      <c r="B11" s="109">
        <v>579</v>
      </c>
      <c r="C11" s="109">
        <v>368</v>
      </c>
      <c r="D11" s="106">
        <v>211</v>
      </c>
      <c r="E11" s="109">
        <v>413</v>
      </c>
      <c r="F11" s="109">
        <v>320</v>
      </c>
      <c r="G11" s="106">
        <v>93</v>
      </c>
      <c r="H11" s="106">
        <v>992</v>
      </c>
      <c r="I11" s="106">
        <v>688</v>
      </c>
      <c r="J11" s="106">
        <v>304</v>
      </c>
      <c r="K11" s="110">
        <v>36.44214162348877</v>
      </c>
      <c r="L11" s="110">
        <v>22.518159806295397</v>
      </c>
      <c r="M11" s="110">
        <v>30.64516129032258</v>
      </c>
      <c r="N11" s="103"/>
    </row>
    <row r="12" spans="1:14" ht="9.75">
      <c r="A12" s="108" t="s">
        <v>144</v>
      </c>
      <c r="B12" s="109">
        <v>212</v>
      </c>
      <c r="C12" s="109">
        <v>193</v>
      </c>
      <c r="D12" s="106">
        <v>19</v>
      </c>
      <c r="E12" s="109">
        <v>66</v>
      </c>
      <c r="F12" s="109">
        <v>54</v>
      </c>
      <c r="G12" s="106">
        <v>12</v>
      </c>
      <c r="H12" s="106">
        <v>278</v>
      </c>
      <c r="I12" s="106">
        <v>247</v>
      </c>
      <c r="J12" s="106">
        <v>31</v>
      </c>
      <c r="K12" s="110">
        <v>8.962264150943396</v>
      </c>
      <c r="L12" s="110">
        <v>18.181818181818183</v>
      </c>
      <c r="M12" s="110">
        <v>11.151079136690647</v>
      </c>
      <c r="N12" s="103"/>
    </row>
    <row r="13" spans="1:14" ht="9.75">
      <c r="A13" s="150" t="s">
        <v>147</v>
      </c>
      <c r="B13" s="151" t="s">
        <v>36</v>
      </c>
      <c r="C13" s="151"/>
      <c r="D13" s="151"/>
      <c r="E13" s="151" t="s">
        <v>37</v>
      </c>
      <c r="F13" s="151"/>
      <c r="G13" s="151"/>
      <c r="H13" s="151" t="s">
        <v>38</v>
      </c>
      <c r="I13" s="151"/>
      <c r="J13" s="151"/>
      <c r="K13" s="152" t="s">
        <v>140</v>
      </c>
      <c r="L13" s="152"/>
      <c r="M13" s="152"/>
      <c r="N13" s="103"/>
    </row>
    <row r="14" spans="1:14" ht="9.75">
      <c r="A14" s="150"/>
      <c r="B14" s="106" t="s">
        <v>141</v>
      </c>
      <c r="C14" s="106" t="s">
        <v>142</v>
      </c>
      <c r="D14" s="106" t="s">
        <v>134</v>
      </c>
      <c r="E14" s="106" t="s">
        <v>141</v>
      </c>
      <c r="F14" s="106" t="s">
        <v>142</v>
      </c>
      <c r="G14" s="106" t="s">
        <v>134</v>
      </c>
      <c r="H14" s="106" t="s">
        <v>141</v>
      </c>
      <c r="I14" s="106" t="s">
        <v>142</v>
      </c>
      <c r="J14" s="106" t="s">
        <v>134</v>
      </c>
      <c r="K14" s="107" t="s">
        <v>36</v>
      </c>
      <c r="L14" s="107" t="s">
        <v>37</v>
      </c>
      <c r="M14" s="107" t="s">
        <v>38</v>
      </c>
      <c r="N14" s="103"/>
    </row>
    <row r="15" spans="1:14" ht="9.75">
      <c r="A15" s="108" t="s">
        <v>143</v>
      </c>
      <c r="B15" s="111">
        <f aca="true" t="shared" si="0" ref="B15:J16">B6+B11</f>
        <v>12769</v>
      </c>
      <c r="C15" s="111">
        <f t="shared" si="0"/>
        <v>12185</v>
      </c>
      <c r="D15" s="111">
        <f t="shared" si="0"/>
        <v>584</v>
      </c>
      <c r="E15" s="111">
        <f t="shared" si="0"/>
        <v>14022</v>
      </c>
      <c r="F15" s="111">
        <f t="shared" si="0"/>
        <v>13703</v>
      </c>
      <c r="G15" s="111">
        <f t="shared" si="0"/>
        <v>319</v>
      </c>
      <c r="H15" s="111">
        <f t="shared" si="0"/>
        <v>26791</v>
      </c>
      <c r="I15" s="111">
        <f t="shared" si="0"/>
        <v>25888</v>
      </c>
      <c r="J15" s="111">
        <f t="shared" si="0"/>
        <v>903</v>
      </c>
      <c r="K15" s="110">
        <f>D15/B15*100</f>
        <v>4.573576630902968</v>
      </c>
      <c r="L15" s="110">
        <f>G15/E15*100</f>
        <v>2.274996434174868</v>
      </c>
      <c r="M15" s="110">
        <f>J15/H15*100</f>
        <v>3.3705348811167926</v>
      </c>
      <c r="N15" s="103"/>
    </row>
    <row r="16" spans="1:14" ht="9.75">
      <c r="A16" s="108" t="s">
        <v>144</v>
      </c>
      <c r="B16" s="111">
        <f t="shared" si="0"/>
        <v>3147</v>
      </c>
      <c r="C16" s="111">
        <f t="shared" si="0"/>
        <v>3085</v>
      </c>
      <c r="D16" s="111">
        <f t="shared" si="0"/>
        <v>62</v>
      </c>
      <c r="E16" s="111">
        <f t="shared" si="0"/>
        <v>3160</v>
      </c>
      <c r="F16" s="111">
        <f t="shared" si="0"/>
        <v>3095</v>
      </c>
      <c r="G16" s="111">
        <f t="shared" si="0"/>
        <v>65</v>
      </c>
      <c r="H16" s="111">
        <f t="shared" si="0"/>
        <v>6307</v>
      </c>
      <c r="I16" s="111">
        <f t="shared" si="0"/>
        <v>6180</v>
      </c>
      <c r="J16" s="111">
        <f t="shared" si="0"/>
        <v>127</v>
      </c>
      <c r="K16" s="110">
        <f>D16/B16*100</f>
        <v>1.9701302828090246</v>
      </c>
      <c r="L16" s="110">
        <f>G16/E16*100</f>
        <v>2.0569620253164556</v>
      </c>
      <c r="M16" s="110">
        <f>J16/H16*100</f>
        <v>2.01363564293642</v>
      </c>
      <c r="N16" s="103"/>
    </row>
    <row r="17" spans="1:14" ht="9.75">
      <c r="A17" s="108" t="s">
        <v>145</v>
      </c>
      <c r="B17" s="112">
        <f aca="true" t="shared" si="1" ref="B17:J17">B8</f>
        <v>49</v>
      </c>
      <c r="C17" s="112">
        <f t="shared" si="1"/>
        <v>47</v>
      </c>
      <c r="D17" s="112">
        <f t="shared" si="1"/>
        <v>2</v>
      </c>
      <c r="E17" s="112">
        <f t="shared" si="1"/>
        <v>83</v>
      </c>
      <c r="F17" s="112">
        <f t="shared" si="1"/>
        <v>81</v>
      </c>
      <c r="G17" s="112">
        <f t="shared" si="1"/>
        <v>2</v>
      </c>
      <c r="H17" s="112">
        <f t="shared" si="1"/>
        <v>132</v>
      </c>
      <c r="I17" s="112">
        <f t="shared" si="1"/>
        <v>128</v>
      </c>
      <c r="J17" s="112">
        <f t="shared" si="1"/>
        <v>4</v>
      </c>
      <c r="K17" s="110">
        <f>D17/B17*100</f>
        <v>4.081632653061225</v>
      </c>
      <c r="L17" s="110">
        <f>G17/E17*100</f>
        <v>2.4096385542168677</v>
      </c>
      <c r="M17" s="110">
        <f>J17/H17*100</f>
        <v>3.0303030303030303</v>
      </c>
      <c r="N17" s="103"/>
    </row>
    <row r="18" spans="1:14" ht="9.75">
      <c r="A18" s="108" t="s">
        <v>148</v>
      </c>
      <c r="B18" s="113">
        <f>SUM(B15:B17)</f>
        <v>15965</v>
      </c>
      <c r="C18" s="113">
        <f aca="true" t="shared" si="2" ref="C18:J18">SUM(C15:C17)</f>
        <v>15317</v>
      </c>
      <c r="D18" s="113">
        <f t="shared" si="2"/>
        <v>648</v>
      </c>
      <c r="E18" s="113">
        <f t="shared" si="2"/>
        <v>17265</v>
      </c>
      <c r="F18" s="113">
        <f t="shared" si="2"/>
        <v>16879</v>
      </c>
      <c r="G18" s="113">
        <f t="shared" si="2"/>
        <v>386</v>
      </c>
      <c r="H18" s="113">
        <f t="shared" si="2"/>
        <v>33230</v>
      </c>
      <c r="I18" s="113">
        <f t="shared" si="2"/>
        <v>32196</v>
      </c>
      <c r="J18" s="113">
        <f t="shared" si="2"/>
        <v>1034</v>
      </c>
      <c r="K18" s="110">
        <f>D18/B18*100</f>
        <v>4.058878797369245</v>
      </c>
      <c r="L18" s="110">
        <f>G18/E18*100</f>
        <v>2.235737040254851</v>
      </c>
      <c r="M18" s="110">
        <f>J18/H18*100</f>
        <v>3.111646102919049</v>
      </c>
      <c r="N18" s="114"/>
    </row>
    <row r="19" spans="1:14" ht="12">
      <c r="A19" s="115" t="s">
        <v>82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9.75">
      <c r="A20" s="103" t="s">
        <v>173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9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</sheetData>
  <sheetProtection/>
  <mergeCells count="16">
    <mergeCell ref="H9:J9"/>
    <mergeCell ref="K9:M9"/>
    <mergeCell ref="A3:M3"/>
    <mergeCell ref="A4:A5"/>
    <mergeCell ref="B4:D4"/>
    <mergeCell ref="E4:G4"/>
    <mergeCell ref="A13:A14"/>
    <mergeCell ref="B13:D13"/>
    <mergeCell ref="E13:G13"/>
    <mergeCell ref="H13:J13"/>
    <mergeCell ref="K13:M13"/>
    <mergeCell ref="H4:J4"/>
    <mergeCell ref="K4:M4"/>
    <mergeCell ref="A9:A10"/>
    <mergeCell ref="B9:D9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5"/>
  <sheetViews>
    <sheetView showGridLines="0" zoomScalePageLayoutView="0" workbookViewId="0" topLeftCell="A1">
      <selection activeCell="D21" sqref="D21"/>
    </sheetView>
  </sheetViews>
  <sheetFormatPr defaultColWidth="10.66015625" defaultRowHeight="11.25"/>
  <cols>
    <col min="1" max="1" width="12.16015625" style="124" customWidth="1"/>
    <col min="2" max="6" width="11.66015625" style="124" customWidth="1"/>
    <col min="7" max="7" width="10.66015625" style="124" customWidth="1"/>
    <col min="8" max="16384" width="10.66015625" style="124" customWidth="1"/>
  </cols>
  <sheetData>
    <row r="1" spans="1:7" ht="25.5" customHeight="1">
      <c r="A1" s="154" t="s">
        <v>167</v>
      </c>
      <c r="B1" s="154"/>
      <c r="C1" s="154"/>
      <c r="D1" s="154"/>
      <c r="E1" s="154"/>
      <c r="F1" s="154"/>
      <c r="G1" s="155"/>
    </row>
    <row r="2" spans="1:7" s="128" customFormat="1" ht="21" customHeight="1">
      <c r="A2" s="125" t="s">
        <v>149</v>
      </c>
      <c r="B2" s="126" t="s">
        <v>155</v>
      </c>
      <c r="C2" s="126" t="s">
        <v>156</v>
      </c>
      <c r="D2" s="126" t="s">
        <v>157</v>
      </c>
      <c r="E2" s="126" t="s">
        <v>158</v>
      </c>
      <c r="F2" s="126" t="s">
        <v>139</v>
      </c>
      <c r="G2" s="127" t="s">
        <v>159</v>
      </c>
    </row>
    <row r="3" spans="1:7" s="128" customFormat="1" ht="9.75">
      <c r="A3" s="125" t="s">
        <v>151</v>
      </c>
      <c r="B3" s="129">
        <v>10.110266351140426</v>
      </c>
      <c r="C3" s="129">
        <v>27.425607975429234</v>
      </c>
      <c r="D3" s="129">
        <v>1.7202654415518122</v>
      </c>
      <c r="E3" s="129">
        <v>21.827912293463577</v>
      </c>
      <c r="F3" s="130">
        <v>26.821157643146627</v>
      </c>
      <c r="G3" s="129">
        <v>12.452452452452452</v>
      </c>
    </row>
    <row r="4" spans="1:7" s="128" customFormat="1" ht="9.75">
      <c r="A4" s="125" t="s">
        <v>152</v>
      </c>
      <c r="B4" s="129">
        <v>8.461805958038715</v>
      </c>
      <c r="C4" s="129">
        <v>27.952938449055292</v>
      </c>
      <c r="D4" s="129">
        <v>1.7300023457658926</v>
      </c>
      <c r="E4" s="129">
        <v>15.980975029726515</v>
      </c>
      <c r="F4" s="130">
        <v>30.897740784780027</v>
      </c>
      <c r="G4" s="129">
        <v>8.216056065181471</v>
      </c>
    </row>
    <row r="5" spans="1:8" s="128" customFormat="1" ht="9.75">
      <c r="A5" s="125" t="s">
        <v>153</v>
      </c>
      <c r="B5" s="129">
        <v>8.286441983059882</v>
      </c>
      <c r="C5" s="129">
        <v>34.519931291832016</v>
      </c>
      <c r="D5" s="129">
        <v>2.994445786042019</v>
      </c>
      <c r="E5" s="129">
        <v>15.864680019540792</v>
      </c>
      <c r="F5" s="130">
        <v>23.44894968246214</v>
      </c>
      <c r="G5" s="129">
        <v>10.380809595202399</v>
      </c>
      <c r="H5" s="131"/>
    </row>
    <row r="6" spans="1:8" s="128" customFormat="1" ht="9.75">
      <c r="A6" s="125" t="s">
        <v>154</v>
      </c>
      <c r="B6" s="129">
        <v>7.606615636960087</v>
      </c>
      <c r="C6" s="129">
        <v>33.1670311645708</v>
      </c>
      <c r="D6" s="129">
        <v>2.2450823660248838</v>
      </c>
      <c r="E6" s="129">
        <v>12.1</v>
      </c>
      <c r="F6" s="130">
        <v>30.259749352376954</v>
      </c>
      <c r="G6" s="129">
        <v>7.124370956146657</v>
      </c>
      <c r="H6" s="131"/>
    </row>
    <row r="7" spans="1:8" s="128" customFormat="1" ht="9.75">
      <c r="A7" s="125" t="s">
        <v>160</v>
      </c>
      <c r="B7" s="129">
        <v>5.184905660377359</v>
      </c>
      <c r="C7" s="129">
        <v>35.04150943396226</v>
      </c>
      <c r="D7" s="129">
        <v>7.196218935813387</v>
      </c>
      <c r="E7" s="129">
        <v>4.565525942280398</v>
      </c>
      <c r="F7" s="130" t="s">
        <v>26</v>
      </c>
      <c r="G7" s="129">
        <v>5.197963371076829</v>
      </c>
      <c r="H7" s="131"/>
    </row>
    <row r="8" spans="1:8" s="128" customFormat="1" ht="9.75">
      <c r="A8" s="125" t="s">
        <v>161</v>
      </c>
      <c r="B8" s="129">
        <v>8.142403517342453</v>
      </c>
      <c r="C8" s="129">
        <v>31.257938446507083</v>
      </c>
      <c r="D8" s="132">
        <v>2.967377433063647</v>
      </c>
      <c r="E8" s="129">
        <v>14.868966212046796</v>
      </c>
      <c r="F8" s="130">
        <v>23.32414018915209</v>
      </c>
      <c r="G8" s="132">
        <v>9.02614580129191</v>
      </c>
      <c r="H8" s="131"/>
    </row>
    <row r="9" spans="1:8" s="128" customFormat="1" ht="20.25">
      <c r="A9" s="125" t="s">
        <v>162</v>
      </c>
      <c r="B9" s="126" t="s">
        <v>150</v>
      </c>
      <c r="C9" s="126" t="s">
        <v>156</v>
      </c>
      <c r="D9" s="126" t="s">
        <v>157</v>
      </c>
      <c r="E9" s="126" t="s">
        <v>158</v>
      </c>
      <c r="F9" s="126" t="s">
        <v>139</v>
      </c>
      <c r="G9" s="127" t="s">
        <v>159</v>
      </c>
      <c r="H9" s="131"/>
    </row>
    <row r="10" spans="1:8" s="128" customFormat="1" ht="9.75">
      <c r="A10" s="125" t="s">
        <v>151</v>
      </c>
      <c r="B10" s="129">
        <v>7.528224337963686</v>
      </c>
      <c r="C10" s="129">
        <v>21.096717132303212</v>
      </c>
      <c r="D10" s="129">
        <v>1.2251148545176112</v>
      </c>
      <c r="E10" s="129">
        <v>15.828142469254114</v>
      </c>
      <c r="F10" s="130">
        <v>24.655273385508174</v>
      </c>
      <c r="G10" s="129">
        <v>9.25028956512583</v>
      </c>
      <c r="H10" s="131"/>
    </row>
    <row r="11" spans="1:7" s="128" customFormat="1" ht="9.75">
      <c r="A11" s="125" t="s">
        <v>152</v>
      </c>
      <c r="B11" s="129">
        <v>5.368495408523664</v>
      </c>
      <c r="C11" s="129">
        <v>21.55639274782199</v>
      </c>
      <c r="D11" s="129">
        <v>0.9558996012197982</v>
      </c>
      <c r="E11" s="129">
        <v>9.39203354297694</v>
      </c>
      <c r="F11" s="130">
        <v>25.90595986822402</v>
      </c>
      <c r="G11" s="129">
        <v>4.9956483899042645</v>
      </c>
    </row>
    <row r="12" spans="1:7" s="128" customFormat="1" ht="9.75">
      <c r="A12" s="125" t="s">
        <v>153</v>
      </c>
      <c r="B12" s="129">
        <v>5.032914422501497</v>
      </c>
      <c r="C12" s="129">
        <v>25.218432076600838</v>
      </c>
      <c r="D12" s="129">
        <v>1.7568220236657814</v>
      </c>
      <c r="E12" s="129">
        <v>9.030120851481504</v>
      </c>
      <c r="F12" s="130">
        <v>18.75345070854549</v>
      </c>
      <c r="G12" s="129">
        <v>5.6457044883963015</v>
      </c>
    </row>
    <row r="13" spans="1:7" s="128" customFormat="1" ht="9.75">
      <c r="A13" s="125" t="s">
        <v>154</v>
      </c>
      <c r="B13" s="129">
        <v>3.4194276608458933</v>
      </c>
      <c r="C13" s="129">
        <v>22.893566164265323</v>
      </c>
      <c r="D13" s="129">
        <v>1.3206366858969902</v>
      </c>
      <c r="E13" s="129">
        <v>6</v>
      </c>
      <c r="F13" s="130">
        <v>22.504241601628774</v>
      </c>
      <c r="G13" s="129">
        <v>3.840098569375043</v>
      </c>
    </row>
    <row r="14" spans="1:7" s="128" customFormat="1" ht="9.75">
      <c r="A14" s="125" t="s">
        <v>160</v>
      </c>
      <c r="B14" s="129">
        <v>2.6503136674420245</v>
      </c>
      <c r="C14" s="129">
        <v>22.97878339324734</v>
      </c>
      <c r="D14" s="129">
        <v>3.9030339990852267</v>
      </c>
      <c r="E14" s="129">
        <v>2.2861250898634076</v>
      </c>
      <c r="F14" s="130" t="s">
        <v>26</v>
      </c>
      <c r="G14" s="129">
        <v>2.354022338470239</v>
      </c>
    </row>
    <row r="15" spans="1:7" s="128" customFormat="1" ht="9.75">
      <c r="A15" s="125" t="s">
        <v>163</v>
      </c>
      <c r="B15" s="129">
        <v>4.9788844670001335</v>
      </c>
      <c r="C15" s="129">
        <v>22.684289313227936</v>
      </c>
      <c r="D15" s="132">
        <v>1.729627931756514</v>
      </c>
      <c r="E15" s="129">
        <v>8.997314234556848</v>
      </c>
      <c r="F15" s="130">
        <v>19.060230776882523</v>
      </c>
      <c r="G15" s="132">
        <v>5.452868474451209</v>
      </c>
    </row>
    <row r="16" spans="1:7" s="128" customFormat="1" ht="20.25">
      <c r="A16" s="125" t="s">
        <v>164</v>
      </c>
      <c r="B16" s="126" t="s">
        <v>150</v>
      </c>
      <c r="C16" s="126" t="s">
        <v>156</v>
      </c>
      <c r="D16" s="126" t="s">
        <v>157</v>
      </c>
      <c r="E16" s="126" t="s">
        <v>158</v>
      </c>
      <c r="F16" s="126" t="s">
        <v>139</v>
      </c>
      <c r="G16" s="127" t="s">
        <v>159</v>
      </c>
    </row>
    <row r="17" spans="1:7" s="128" customFormat="1" ht="9.75">
      <c r="A17" s="125" t="s">
        <v>151</v>
      </c>
      <c r="B17" s="129">
        <v>8.840386878870069</v>
      </c>
      <c r="C17" s="129">
        <v>24.312982958906915</v>
      </c>
      <c r="D17" s="129">
        <v>1.4938898094449047</v>
      </c>
      <c r="E17" s="129">
        <v>18.864550737594993</v>
      </c>
      <c r="F17" s="129">
        <v>25.751400247179784</v>
      </c>
      <c r="G17" s="129">
        <v>10.891876635705856</v>
      </c>
    </row>
    <row r="18" spans="1:7" s="128" customFormat="1" ht="9.75">
      <c r="A18" s="125" t="s">
        <v>152</v>
      </c>
      <c r="B18" s="129">
        <v>6.9271654693067</v>
      </c>
      <c r="C18" s="129">
        <v>24.77951054260849</v>
      </c>
      <c r="D18" s="129">
        <v>1.351152019352745</v>
      </c>
      <c r="E18" s="129">
        <v>12.698791585857078</v>
      </c>
      <c r="F18" s="129">
        <v>28.411159182455613</v>
      </c>
      <c r="G18" s="129">
        <v>6.620479503248433</v>
      </c>
    </row>
    <row r="19" spans="1:7" s="128" customFormat="1" ht="9.75">
      <c r="A19" s="125" t="s">
        <v>153</v>
      </c>
      <c r="B19" s="129">
        <v>6.668055844967702</v>
      </c>
      <c r="C19" s="129">
        <v>29.893132497841812</v>
      </c>
      <c r="D19" s="129">
        <v>2.3801602903372148</v>
      </c>
      <c r="E19" s="129">
        <v>12.455243749426202</v>
      </c>
      <c r="F19" s="129">
        <v>21.10658873213575</v>
      </c>
      <c r="G19" s="129">
        <v>8.037932497121735</v>
      </c>
    </row>
    <row r="20" spans="1:7" s="128" customFormat="1" ht="9.75">
      <c r="A20" s="125" t="s">
        <v>154</v>
      </c>
      <c r="B20" s="129">
        <v>5.482773717711245</v>
      </c>
      <c r="C20" s="129">
        <v>27.956083925504327</v>
      </c>
      <c r="D20" s="129">
        <v>1.7536662906368579</v>
      </c>
      <c r="E20" s="129">
        <v>9</v>
      </c>
      <c r="F20" s="129">
        <v>26.32159349369357</v>
      </c>
      <c r="G20" s="129">
        <v>5.4419860443914585</v>
      </c>
    </row>
    <row r="21" spans="1:7" s="128" customFormat="1" ht="9.75">
      <c r="A21" s="125" t="s">
        <v>160</v>
      </c>
      <c r="B21" s="129">
        <v>3.874330283923169</v>
      </c>
      <c r="C21" s="129">
        <v>28.804169552064728</v>
      </c>
      <c r="D21" s="129">
        <v>5.36121953015686</v>
      </c>
      <c r="E21" s="129">
        <v>3.3731949458483754</v>
      </c>
      <c r="F21" s="129">
        <v>0</v>
      </c>
      <c r="G21" s="129">
        <v>3.7245925654642007</v>
      </c>
    </row>
    <row r="22" spans="1:7" s="128" customFormat="1" ht="9.75">
      <c r="A22" s="125" t="s">
        <v>165</v>
      </c>
      <c r="B22" s="129">
        <v>6.557876706065945</v>
      </c>
      <c r="C22" s="129">
        <v>26.963614086207</v>
      </c>
      <c r="D22" s="129">
        <v>2.34016679321222</v>
      </c>
      <c r="E22" s="129">
        <v>11.914459648003204</v>
      </c>
      <c r="F22" s="129">
        <v>21.178619917287637</v>
      </c>
      <c r="G22" s="132">
        <v>7.239067593332924</v>
      </c>
    </row>
    <row r="23" spans="1:7" s="128" customFormat="1" ht="12">
      <c r="A23" s="133" t="s">
        <v>82</v>
      </c>
      <c r="B23" s="124"/>
      <c r="C23" s="124"/>
      <c r="D23" s="124"/>
      <c r="E23" s="124"/>
      <c r="F23" s="124"/>
      <c r="G23" s="124"/>
    </row>
    <row r="24" spans="1:7" s="128" customFormat="1" ht="27.75" customHeight="1">
      <c r="A24" s="156" t="s">
        <v>166</v>
      </c>
      <c r="B24" s="156"/>
      <c r="C24" s="156"/>
      <c r="D24" s="156"/>
      <c r="E24" s="156"/>
      <c r="F24" s="156"/>
      <c r="G24" s="156"/>
    </row>
    <row r="25" spans="1:7" s="128" customFormat="1" ht="9.75">
      <c r="A25" s="124"/>
      <c r="B25" s="124"/>
      <c r="C25" s="124"/>
      <c r="D25" s="124"/>
      <c r="E25" s="124"/>
      <c r="F25" s="124"/>
      <c r="G25" s="124"/>
    </row>
  </sheetData>
  <sheetProtection/>
  <mergeCells count="2">
    <mergeCell ref="A1:G1"/>
    <mergeCell ref="A24:G24"/>
  </mergeCells>
  <printOptions/>
  <pageMargins left="0.7874015748031497" right="0.65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7"/>
  <sheetViews>
    <sheetView showGridLines="0" zoomScalePageLayoutView="0" workbookViewId="0" topLeftCell="A1">
      <selection activeCell="C6" sqref="C6"/>
    </sheetView>
  </sheetViews>
  <sheetFormatPr defaultColWidth="9.33203125" defaultRowHeight="11.25"/>
  <cols>
    <col min="1" max="1" width="27" style="43" customWidth="1"/>
    <col min="2" max="2" width="7.33203125" style="43" customWidth="1"/>
    <col min="3" max="9" width="5.83203125" style="43" customWidth="1"/>
    <col min="10" max="10" width="8.66015625" style="43" customWidth="1"/>
    <col min="11" max="16384" width="9.33203125" style="43" customWidth="1"/>
  </cols>
  <sheetData>
    <row r="1" spans="1:10" ht="36" customHeight="1">
      <c r="A1" s="157" t="s">
        <v>174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9.75">
      <c r="A2" s="116"/>
      <c r="B2" s="81" t="s">
        <v>7</v>
      </c>
      <c r="C2" s="81" t="s">
        <v>8</v>
      </c>
      <c r="D2" s="81" t="s">
        <v>9</v>
      </c>
      <c r="E2" s="81" t="s">
        <v>10</v>
      </c>
      <c r="F2" s="81" t="s">
        <v>11</v>
      </c>
      <c r="G2" s="81" t="s">
        <v>12</v>
      </c>
      <c r="H2" s="81" t="s">
        <v>13</v>
      </c>
      <c r="I2" s="81" t="s">
        <v>14</v>
      </c>
      <c r="J2" s="81" t="s">
        <v>1</v>
      </c>
    </row>
    <row r="3" spans="1:10" ht="9.75">
      <c r="A3" s="57" t="s">
        <v>89</v>
      </c>
      <c r="B3" s="117">
        <v>287</v>
      </c>
      <c r="C3" s="117">
        <v>0</v>
      </c>
      <c r="D3" s="117">
        <v>44</v>
      </c>
      <c r="E3" s="117">
        <v>167</v>
      </c>
      <c r="F3" s="117">
        <v>61</v>
      </c>
      <c r="G3" s="117">
        <v>28</v>
      </c>
      <c r="H3" s="117">
        <v>0</v>
      </c>
      <c r="I3" s="117">
        <v>39</v>
      </c>
      <c r="J3" s="117">
        <f>SUM(B3:I3)</f>
        <v>626</v>
      </c>
    </row>
    <row r="4" spans="1:10" ht="9.75">
      <c r="A4" s="57" t="s">
        <v>101</v>
      </c>
      <c r="B4" s="117">
        <v>1085</v>
      </c>
      <c r="C4" s="117">
        <v>174</v>
      </c>
      <c r="D4" s="117">
        <v>135</v>
      </c>
      <c r="E4" s="117">
        <v>248</v>
      </c>
      <c r="F4" s="117">
        <v>206</v>
      </c>
      <c r="G4" s="117">
        <v>118</v>
      </c>
      <c r="H4" s="117">
        <v>116</v>
      </c>
      <c r="I4" s="117">
        <v>149</v>
      </c>
      <c r="J4" s="117">
        <f aca="true" t="shared" si="0" ref="J4:J25">SUM(B4:I4)</f>
        <v>2231</v>
      </c>
    </row>
    <row r="5" spans="1:10" ht="9.75">
      <c r="A5" s="57" t="s">
        <v>90</v>
      </c>
      <c r="B5" s="117">
        <v>2106</v>
      </c>
      <c r="C5" s="117">
        <v>66</v>
      </c>
      <c r="D5" s="117">
        <v>105</v>
      </c>
      <c r="E5" s="117">
        <v>641</v>
      </c>
      <c r="F5" s="117">
        <v>102</v>
      </c>
      <c r="G5" s="117">
        <v>389</v>
      </c>
      <c r="H5" s="117">
        <v>40</v>
      </c>
      <c r="I5" s="117">
        <v>139</v>
      </c>
      <c r="J5" s="117">
        <f t="shared" si="0"/>
        <v>3588</v>
      </c>
    </row>
    <row r="6" spans="1:10" ht="9.75">
      <c r="A6" s="57" t="s">
        <v>102</v>
      </c>
      <c r="B6" s="117">
        <v>1237</v>
      </c>
      <c r="C6" s="117">
        <v>199</v>
      </c>
      <c r="D6" s="117">
        <v>223</v>
      </c>
      <c r="E6" s="117">
        <v>387</v>
      </c>
      <c r="F6" s="117">
        <v>0</v>
      </c>
      <c r="G6" s="117">
        <v>112</v>
      </c>
      <c r="H6" s="117">
        <v>225</v>
      </c>
      <c r="I6" s="117">
        <v>220</v>
      </c>
      <c r="J6" s="117">
        <f t="shared" si="0"/>
        <v>2603</v>
      </c>
    </row>
    <row r="7" spans="1:10" ht="9.75">
      <c r="A7" s="57" t="s">
        <v>91</v>
      </c>
      <c r="B7" s="117">
        <v>576</v>
      </c>
      <c r="C7" s="117">
        <v>34</v>
      </c>
      <c r="D7" s="117">
        <v>0</v>
      </c>
      <c r="E7" s="117">
        <v>152</v>
      </c>
      <c r="F7" s="117">
        <v>0</v>
      </c>
      <c r="G7" s="117">
        <v>0</v>
      </c>
      <c r="H7" s="117">
        <v>66</v>
      </c>
      <c r="I7" s="117">
        <v>0</v>
      </c>
      <c r="J7" s="117">
        <f t="shared" si="0"/>
        <v>828</v>
      </c>
    </row>
    <row r="8" spans="1:10" ht="9.75">
      <c r="A8" s="57" t="s">
        <v>92</v>
      </c>
      <c r="B8" s="117">
        <v>329</v>
      </c>
      <c r="C8" s="117">
        <v>0</v>
      </c>
      <c r="D8" s="117">
        <v>0</v>
      </c>
      <c r="E8" s="117">
        <v>104</v>
      </c>
      <c r="F8" s="117">
        <v>0</v>
      </c>
      <c r="G8" s="117">
        <v>0</v>
      </c>
      <c r="H8" s="117">
        <v>0</v>
      </c>
      <c r="I8" s="117">
        <v>0</v>
      </c>
      <c r="J8" s="117">
        <f t="shared" si="0"/>
        <v>433</v>
      </c>
    </row>
    <row r="9" spans="1:10" ht="9.75">
      <c r="A9" s="57" t="s">
        <v>103</v>
      </c>
      <c r="B9" s="117">
        <v>189</v>
      </c>
      <c r="C9" s="117">
        <v>62</v>
      </c>
      <c r="D9" s="117">
        <v>0</v>
      </c>
      <c r="E9" s="117">
        <v>17</v>
      </c>
      <c r="F9" s="117">
        <v>21</v>
      </c>
      <c r="G9" s="117">
        <v>29</v>
      </c>
      <c r="H9" s="117">
        <v>0</v>
      </c>
      <c r="I9" s="117">
        <v>0</v>
      </c>
      <c r="J9" s="117">
        <f t="shared" si="0"/>
        <v>318</v>
      </c>
    </row>
    <row r="10" spans="1:10" ht="9.75">
      <c r="A10" s="57" t="s">
        <v>93</v>
      </c>
      <c r="B10" s="117">
        <v>106</v>
      </c>
      <c r="C10" s="117">
        <v>55</v>
      </c>
      <c r="D10" s="117">
        <v>60</v>
      </c>
      <c r="E10" s="117">
        <v>115</v>
      </c>
      <c r="F10" s="117">
        <v>0</v>
      </c>
      <c r="G10" s="117">
        <v>0</v>
      </c>
      <c r="H10" s="117">
        <v>28</v>
      </c>
      <c r="I10" s="117">
        <v>0</v>
      </c>
      <c r="J10" s="117">
        <f t="shared" si="0"/>
        <v>364</v>
      </c>
    </row>
    <row r="11" spans="1:10" ht="9.75">
      <c r="A11" s="57" t="s">
        <v>94</v>
      </c>
      <c r="B11" s="117">
        <v>1808</v>
      </c>
      <c r="C11" s="117">
        <v>166</v>
      </c>
      <c r="D11" s="117">
        <v>410</v>
      </c>
      <c r="E11" s="117">
        <v>514</v>
      </c>
      <c r="F11" s="117">
        <v>80</v>
      </c>
      <c r="G11" s="117">
        <v>507</v>
      </c>
      <c r="H11" s="117">
        <v>315</v>
      </c>
      <c r="I11" s="117">
        <v>174</v>
      </c>
      <c r="J11" s="117">
        <f t="shared" si="0"/>
        <v>3974</v>
      </c>
    </row>
    <row r="12" spans="1:10" ht="9.75">
      <c r="A12" s="57" t="s">
        <v>95</v>
      </c>
      <c r="B12" s="117">
        <v>1294</v>
      </c>
      <c r="C12" s="117">
        <v>99</v>
      </c>
      <c r="D12" s="117">
        <v>171</v>
      </c>
      <c r="E12" s="117">
        <v>382</v>
      </c>
      <c r="F12" s="117">
        <v>157</v>
      </c>
      <c r="G12" s="117">
        <v>237</v>
      </c>
      <c r="H12" s="117">
        <v>91</v>
      </c>
      <c r="I12" s="117">
        <v>76</v>
      </c>
      <c r="J12" s="117">
        <f t="shared" si="0"/>
        <v>2507</v>
      </c>
    </row>
    <row r="13" spans="1:10" ht="9.75">
      <c r="A13" s="57" t="s">
        <v>96</v>
      </c>
      <c r="B13" s="117">
        <v>568</v>
      </c>
      <c r="C13" s="117">
        <v>62</v>
      </c>
      <c r="D13" s="117">
        <v>60</v>
      </c>
      <c r="E13" s="117">
        <v>215</v>
      </c>
      <c r="F13" s="117">
        <v>79</v>
      </c>
      <c r="G13" s="117">
        <v>117</v>
      </c>
      <c r="H13" s="117">
        <v>50</v>
      </c>
      <c r="I13" s="117">
        <v>37</v>
      </c>
      <c r="J13" s="117">
        <f t="shared" si="0"/>
        <v>1188</v>
      </c>
    </row>
    <row r="14" spans="1:10" ht="9.75">
      <c r="A14" s="57" t="s">
        <v>97</v>
      </c>
      <c r="B14" s="117">
        <v>9</v>
      </c>
      <c r="C14" s="117">
        <v>0</v>
      </c>
      <c r="D14" s="117">
        <v>29</v>
      </c>
      <c r="E14" s="117">
        <v>23</v>
      </c>
      <c r="F14" s="117">
        <v>0</v>
      </c>
      <c r="G14" s="117">
        <v>0</v>
      </c>
      <c r="H14" s="117">
        <v>20</v>
      </c>
      <c r="I14" s="117">
        <v>27</v>
      </c>
      <c r="J14" s="117">
        <f t="shared" si="0"/>
        <v>108</v>
      </c>
    </row>
    <row r="15" spans="1:10" ht="9.75">
      <c r="A15" s="57" t="s">
        <v>98</v>
      </c>
      <c r="B15" s="117">
        <v>393</v>
      </c>
      <c r="C15" s="117">
        <v>0</v>
      </c>
      <c r="D15" s="117">
        <v>175</v>
      </c>
      <c r="E15" s="117">
        <v>51</v>
      </c>
      <c r="F15" s="117">
        <v>0</v>
      </c>
      <c r="G15" s="117">
        <v>0</v>
      </c>
      <c r="H15" s="117">
        <v>0</v>
      </c>
      <c r="I15" s="117">
        <v>60</v>
      </c>
      <c r="J15" s="117">
        <f t="shared" si="0"/>
        <v>679</v>
      </c>
    </row>
    <row r="16" spans="1:10" ht="9.75">
      <c r="A16" s="57" t="s">
        <v>105</v>
      </c>
      <c r="B16" s="117">
        <v>200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f t="shared" si="0"/>
        <v>200</v>
      </c>
    </row>
    <row r="17" spans="1:10" ht="9.75">
      <c r="A17" s="57" t="s">
        <v>99</v>
      </c>
      <c r="B17" s="117">
        <v>17</v>
      </c>
      <c r="C17" s="117">
        <v>13</v>
      </c>
      <c r="D17" s="117">
        <v>18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f t="shared" si="0"/>
        <v>48</v>
      </c>
    </row>
    <row r="18" spans="1:10" ht="9.75">
      <c r="A18" s="57" t="s">
        <v>104</v>
      </c>
      <c r="B18" s="117">
        <v>1050</v>
      </c>
      <c r="C18" s="117">
        <v>119</v>
      </c>
      <c r="D18" s="117">
        <v>283</v>
      </c>
      <c r="E18" s="117">
        <v>474</v>
      </c>
      <c r="F18" s="117">
        <v>217</v>
      </c>
      <c r="G18" s="117">
        <v>222</v>
      </c>
      <c r="H18" s="117">
        <v>22</v>
      </c>
      <c r="I18" s="117">
        <v>105</v>
      </c>
      <c r="J18" s="117">
        <f t="shared" si="0"/>
        <v>2492</v>
      </c>
    </row>
    <row r="19" spans="1:10" ht="9.75">
      <c r="A19" s="57" t="s">
        <v>3</v>
      </c>
      <c r="B19" s="117">
        <v>3647</v>
      </c>
      <c r="C19" s="117">
        <v>159</v>
      </c>
      <c r="D19" s="117">
        <v>389</v>
      </c>
      <c r="E19" s="117">
        <v>759</v>
      </c>
      <c r="F19" s="117">
        <v>212</v>
      </c>
      <c r="G19" s="117">
        <v>637</v>
      </c>
      <c r="H19" s="117">
        <v>266</v>
      </c>
      <c r="I19" s="117">
        <v>217</v>
      </c>
      <c r="J19" s="117">
        <f t="shared" si="0"/>
        <v>6286</v>
      </c>
    </row>
    <row r="20" spans="1:10" ht="9.75">
      <c r="A20" s="57" t="s">
        <v>35</v>
      </c>
      <c r="B20" s="117">
        <v>1277</v>
      </c>
      <c r="C20" s="117">
        <v>101</v>
      </c>
      <c r="D20" s="117">
        <v>156</v>
      </c>
      <c r="E20" s="117">
        <v>233</v>
      </c>
      <c r="F20" s="117">
        <v>73</v>
      </c>
      <c r="G20" s="117">
        <v>189</v>
      </c>
      <c r="H20" s="117">
        <v>44</v>
      </c>
      <c r="I20" s="117">
        <v>38</v>
      </c>
      <c r="J20" s="117">
        <f t="shared" si="0"/>
        <v>2111</v>
      </c>
    </row>
    <row r="21" spans="1:10" ht="9.75">
      <c r="A21" s="57" t="s">
        <v>4</v>
      </c>
      <c r="B21" s="117">
        <v>240</v>
      </c>
      <c r="C21" s="117">
        <v>0</v>
      </c>
      <c r="D21" s="117">
        <v>73</v>
      </c>
      <c r="E21" s="117">
        <v>0</v>
      </c>
      <c r="F21" s="117">
        <v>36</v>
      </c>
      <c r="G21" s="117">
        <v>29</v>
      </c>
      <c r="H21" s="117">
        <v>0</v>
      </c>
      <c r="I21" s="117">
        <v>0</v>
      </c>
      <c r="J21" s="117">
        <f t="shared" si="0"/>
        <v>378</v>
      </c>
    </row>
    <row r="22" spans="1:10" ht="9.75">
      <c r="A22" s="57" t="s">
        <v>100</v>
      </c>
      <c r="B22" s="117">
        <v>192</v>
      </c>
      <c r="C22" s="117">
        <v>0</v>
      </c>
      <c r="D22" s="117">
        <v>0</v>
      </c>
      <c r="E22" s="117">
        <v>62</v>
      </c>
      <c r="F22" s="117">
        <v>62</v>
      </c>
      <c r="G22" s="117">
        <v>114</v>
      </c>
      <c r="H22" s="117">
        <v>0</v>
      </c>
      <c r="I22" s="117">
        <v>0</v>
      </c>
      <c r="J22" s="117">
        <f t="shared" si="0"/>
        <v>430</v>
      </c>
    </row>
    <row r="23" spans="1:10" ht="9.75">
      <c r="A23" s="57" t="s">
        <v>5</v>
      </c>
      <c r="B23" s="117">
        <v>384</v>
      </c>
      <c r="C23" s="117">
        <v>34</v>
      </c>
      <c r="D23" s="117">
        <v>179</v>
      </c>
      <c r="E23" s="117">
        <v>108</v>
      </c>
      <c r="F23" s="117">
        <v>0</v>
      </c>
      <c r="G23" s="117">
        <v>0</v>
      </c>
      <c r="H23" s="117">
        <v>25</v>
      </c>
      <c r="I23" s="117">
        <v>60</v>
      </c>
      <c r="J23" s="117">
        <f t="shared" si="0"/>
        <v>790</v>
      </c>
    </row>
    <row r="24" spans="1:10" ht="9.75">
      <c r="A24" s="57" t="s">
        <v>20</v>
      </c>
      <c r="B24" s="117">
        <v>14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f t="shared" si="0"/>
        <v>14</v>
      </c>
    </row>
    <row r="25" spans="1:10" ht="9.75">
      <c r="A25" s="57" t="s">
        <v>38</v>
      </c>
      <c r="B25" s="117">
        <v>17008</v>
      </c>
      <c r="C25" s="117">
        <v>1343</v>
      </c>
      <c r="D25" s="117">
        <v>2510</v>
      </c>
      <c r="E25" s="117">
        <v>4652</v>
      </c>
      <c r="F25" s="117">
        <v>1306</v>
      </c>
      <c r="G25" s="117">
        <v>2728</v>
      </c>
      <c r="H25" s="117">
        <v>1308</v>
      </c>
      <c r="I25" s="117">
        <v>1341</v>
      </c>
      <c r="J25" s="117">
        <f t="shared" si="0"/>
        <v>32196</v>
      </c>
    </row>
    <row r="26" spans="1:10" ht="12">
      <c r="A26" s="46" t="s">
        <v>82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9.75">
      <c r="A27" s="9"/>
      <c r="B27" s="9"/>
      <c r="C27" s="9"/>
      <c r="D27" s="9"/>
      <c r="E27" s="9"/>
      <c r="F27" s="9"/>
      <c r="G27" s="9"/>
      <c r="H27" s="9"/>
      <c r="I27" s="9"/>
      <c r="J27" s="9"/>
    </row>
  </sheetData>
  <sheetProtection/>
  <mergeCells count="1">
    <mergeCell ref="A1:J1"/>
  </mergeCells>
  <printOptions gridLines="1"/>
  <pageMargins left="0.92" right="0.28" top="1.23" bottom="1" header="0.5" footer="0.5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"/>
  <sheetViews>
    <sheetView showGridLines="0" zoomScalePageLayoutView="0" workbookViewId="0" topLeftCell="A1">
      <selection activeCell="A1" sqref="A1:J1"/>
    </sheetView>
  </sheetViews>
  <sheetFormatPr defaultColWidth="9.33203125" defaultRowHeight="11.25"/>
  <cols>
    <col min="1" max="1" width="27" style="41" customWidth="1"/>
    <col min="2" max="9" width="5.5" style="41" customWidth="1"/>
    <col min="10" max="10" width="7.83203125" style="41" customWidth="1"/>
    <col min="11" max="16384" width="9.16015625" style="41" customWidth="1"/>
  </cols>
  <sheetData>
    <row r="1" spans="1:15" ht="37.5" customHeight="1">
      <c r="A1" s="145" t="s">
        <v>175</v>
      </c>
      <c r="B1" s="145"/>
      <c r="C1" s="145"/>
      <c r="D1" s="145"/>
      <c r="E1" s="145"/>
      <c r="F1" s="145"/>
      <c r="G1" s="145"/>
      <c r="H1" s="145"/>
      <c r="I1" s="145"/>
      <c r="J1" s="145"/>
      <c r="K1" s="47"/>
      <c r="L1" s="4"/>
      <c r="M1" s="4"/>
      <c r="N1" s="4"/>
      <c r="O1" s="4"/>
    </row>
    <row r="2" spans="1:15" ht="15" customHeight="1">
      <c r="A2" s="118" t="s">
        <v>39</v>
      </c>
      <c r="B2" s="62" t="s">
        <v>7</v>
      </c>
      <c r="C2" s="62" t="s">
        <v>8</v>
      </c>
      <c r="D2" s="62" t="s">
        <v>9</v>
      </c>
      <c r="E2" s="62" t="s">
        <v>10</v>
      </c>
      <c r="F2" s="62" t="s">
        <v>11</v>
      </c>
      <c r="G2" s="62" t="s">
        <v>12</v>
      </c>
      <c r="H2" s="62" t="s">
        <v>13</v>
      </c>
      <c r="I2" s="62" t="s">
        <v>14</v>
      </c>
      <c r="J2" s="62" t="s">
        <v>1</v>
      </c>
      <c r="K2" s="4"/>
      <c r="L2" s="4"/>
      <c r="M2" s="4"/>
      <c r="N2" s="4"/>
      <c r="O2" s="4"/>
    </row>
    <row r="3" spans="1:15" ht="9.75">
      <c r="A3" s="57" t="s">
        <v>89</v>
      </c>
      <c r="B3" s="57">
        <v>80</v>
      </c>
      <c r="C3" s="57">
        <v>0</v>
      </c>
      <c r="D3" s="57">
        <v>28</v>
      </c>
      <c r="E3" s="57">
        <v>81</v>
      </c>
      <c r="F3" s="57">
        <v>19</v>
      </c>
      <c r="G3" s="57">
        <v>0</v>
      </c>
      <c r="H3" s="57">
        <v>0</v>
      </c>
      <c r="I3" s="57">
        <v>25</v>
      </c>
      <c r="J3" s="57">
        <v>233</v>
      </c>
      <c r="K3" s="4"/>
      <c r="L3" s="4"/>
      <c r="M3" s="4"/>
      <c r="N3" s="4"/>
      <c r="O3" s="4"/>
    </row>
    <row r="4" spans="1:15" ht="9.75">
      <c r="A4" s="57" t="s">
        <v>101</v>
      </c>
      <c r="B4" s="57">
        <v>586</v>
      </c>
      <c r="C4" s="57">
        <v>80</v>
      </c>
      <c r="D4" s="57">
        <v>53</v>
      </c>
      <c r="E4" s="57">
        <v>144</v>
      </c>
      <c r="F4" s="57">
        <v>107</v>
      </c>
      <c r="G4" s="57">
        <v>70</v>
      </c>
      <c r="H4" s="57">
        <v>45</v>
      </c>
      <c r="I4" s="57">
        <v>63</v>
      </c>
      <c r="J4" s="57">
        <v>1148</v>
      </c>
      <c r="K4" s="4"/>
      <c r="L4" s="4"/>
      <c r="M4" s="4"/>
      <c r="N4" s="4"/>
      <c r="O4" s="4"/>
    </row>
    <row r="5" spans="1:15" ht="9.75">
      <c r="A5" s="57" t="s">
        <v>90</v>
      </c>
      <c r="B5" s="57">
        <v>371</v>
      </c>
      <c r="C5" s="57">
        <v>3</v>
      </c>
      <c r="D5" s="57">
        <v>10</v>
      </c>
      <c r="E5" s="57">
        <v>48</v>
      </c>
      <c r="F5" s="57">
        <v>5</v>
      </c>
      <c r="G5" s="57">
        <v>39</v>
      </c>
      <c r="H5" s="57">
        <v>6</v>
      </c>
      <c r="I5" s="57">
        <v>33</v>
      </c>
      <c r="J5" s="57">
        <v>515</v>
      </c>
      <c r="K5" s="4"/>
      <c r="L5" s="4"/>
      <c r="M5" s="4"/>
      <c r="N5" s="4"/>
      <c r="O5" s="4"/>
    </row>
    <row r="6" spans="1:15" ht="9.75">
      <c r="A6" s="57" t="s">
        <v>102</v>
      </c>
      <c r="B6" s="57">
        <v>378</v>
      </c>
      <c r="C6" s="57">
        <v>52</v>
      </c>
      <c r="D6" s="57">
        <v>71</v>
      </c>
      <c r="E6" s="57">
        <v>122</v>
      </c>
      <c r="F6" s="57">
        <v>0</v>
      </c>
      <c r="G6" s="57">
        <v>50</v>
      </c>
      <c r="H6" s="57">
        <v>73</v>
      </c>
      <c r="I6" s="57">
        <v>76</v>
      </c>
      <c r="J6" s="57">
        <v>822</v>
      </c>
      <c r="K6" s="4"/>
      <c r="L6" s="4"/>
      <c r="M6" s="4"/>
      <c r="N6" s="4"/>
      <c r="O6" s="4"/>
    </row>
    <row r="7" spans="1:15" ht="9.75">
      <c r="A7" s="57" t="s">
        <v>91</v>
      </c>
      <c r="B7" s="57">
        <v>23</v>
      </c>
      <c r="C7" s="57">
        <v>1</v>
      </c>
      <c r="D7" s="57">
        <v>0</v>
      </c>
      <c r="E7" s="57">
        <v>9</v>
      </c>
      <c r="F7" s="57">
        <v>0</v>
      </c>
      <c r="G7" s="57">
        <v>0</v>
      </c>
      <c r="H7" s="57">
        <v>5</v>
      </c>
      <c r="I7" s="57">
        <v>0</v>
      </c>
      <c r="J7" s="57">
        <v>38</v>
      </c>
      <c r="K7" s="4"/>
      <c r="L7" s="4"/>
      <c r="M7" s="4"/>
      <c r="N7" s="4"/>
      <c r="O7" s="4"/>
    </row>
    <row r="8" spans="1:15" ht="9.75">
      <c r="A8" s="57" t="s">
        <v>92</v>
      </c>
      <c r="B8" s="57">
        <v>142</v>
      </c>
      <c r="C8" s="57">
        <v>0</v>
      </c>
      <c r="D8" s="57">
        <v>0</v>
      </c>
      <c r="E8" s="57">
        <v>36</v>
      </c>
      <c r="F8" s="57">
        <v>0</v>
      </c>
      <c r="G8" s="57">
        <v>0</v>
      </c>
      <c r="H8" s="57">
        <v>0</v>
      </c>
      <c r="I8" s="57">
        <v>0</v>
      </c>
      <c r="J8" s="57">
        <v>178</v>
      </c>
      <c r="K8" s="4"/>
      <c r="L8" s="4"/>
      <c r="M8" s="4"/>
      <c r="N8" s="4"/>
      <c r="O8" s="4"/>
    </row>
    <row r="9" spans="1:15" ht="9.75">
      <c r="A9" s="57" t="s">
        <v>103</v>
      </c>
      <c r="B9" s="57">
        <v>63</v>
      </c>
      <c r="C9" s="57">
        <v>11</v>
      </c>
      <c r="D9" s="57">
        <v>0</v>
      </c>
      <c r="E9" s="57">
        <v>12</v>
      </c>
      <c r="F9" s="57">
        <v>8</v>
      </c>
      <c r="G9" s="57">
        <v>6</v>
      </c>
      <c r="H9" s="57">
        <v>0</v>
      </c>
      <c r="I9" s="57">
        <v>0</v>
      </c>
      <c r="J9" s="57">
        <v>100</v>
      </c>
      <c r="K9" s="4"/>
      <c r="L9" s="4"/>
      <c r="M9" s="4"/>
      <c r="N9" s="4"/>
      <c r="O9" s="4"/>
    </row>
    <row r="10" spans="1:15" ht="9.75">
      <c r="A10" s="57" t="s">
        <v>100</v>
      </c>
      <c r="B10" s="57">
        <v>8</v>
      </c>
      <c r="C10" s="57">
        <v>0</v>
      </c>
      <c r="D10" s="57">
        <v>0</v>
      </c>
      <c r="E10" s="57">
        <v>13</v>
      </c>
      <c r="F10" s="57">
        <v>8</v>
      </c>
      <c r="G10" s="57">
        <v>22</v>
      </c>
      <c r="H10" s="57">
        <v>0</v>
      </c>
      <c r="I10" s="57">
        <v>0</v>
      </c>
      <c r="J10" s="57">
        <v>51</v>
      </c>
      <c r="K10" s="4"/>
      <c r="L10" s="4"/>
      <c r="M10" s="4"/>
      <c r="N10" s="4"/>
      <c r="O10" s="4"/>
    </row>
    <row r="11" spans="1:15" ht="9.75">
      <c r="A11" s="55" t="s">
        <v>2</v>
      </c>
      <c r="B11" s="57">
        <v>1651</v>
      </c>
      <c r="C11" s="57">
        <v>147</v>
      </c>
      <c r="D11" s="57">
        <v>162</v>
      </c>
      <c r="E11" s="57">
        <v>465</v>
      </c>
      <c r="F11" s="57">
        <v>147</v>
      </c>
      <c r="G11" s="57">
        <v>187</v>
      </c>
      <c r="H11" s="57">
        <v>129</v>
      </c>
      <c r="I11" s="57">
        <v>197</v>
      </c>
      <c r="J11" s="57">
        <v>3085</v>
      </c>
      <c r="K11" s="4"/>
      <c r="L11" s="4"/>
      <c r="M11" s="4"/>
      <c r="N11" s="4"/>
      <c r="O11" s="4"/>
    </row>
    <row r="12" spans="1:15" ht="15" customHeight="1">
      <c r="A12" s="118" t="s">
        <v>40</v>
      </c>
      <c r="B12" s="62" t="s">
        <v>7</v>
      </c>
      <c r="C12" s="62" t="s">
        <v>8</v>
      </c>
      <c r="D12" s="62" t="s">
        <v>9</v>
      </c>
      <c r="E12" s="62" t="s">
        <v>10</v>
      </c>
      <c r="F12" s="62" t="s">
        <v>11</v>
      </c>
      <c r="G12" s="62" t="s">
        <v>12</v>
      </c>
      <c r="H12" s="62" t="s">
        <v>13</v>
      </c>
      <c r="I12" s="62" t="s">
        <v>14</v>
      </c>
      <c r="J12" s="62" t="s">
        <v>1</v>
      </c>
      <c r="K12" s="4"/>
      <c r="L12" s="4"/>
      <c r="M12" s="4"/>
      <c r="N12" s="4"/>
      <c r="O12" s="4"/>
    </row>
    <row r="13" spans="1:15" ht="9.75">
      <c r="A13" s="57" t="s">
        <v>89</v>
      </c>
      <c r="B13" s="57">
        <v>34</v>
      </c>
      <c r="C13" s="57">
        <v>0</v>
      </c>
      <c r="D13" s="57">
        <v>3</v>
      </c>
      <c r="E13" s="57">
        <v>10</v>
      </c>
      <c r="F13" s="57">
        <v>5</v>
      </c>
      <c r="G13" s="57">
        <v>0</v>
      </c>
      <c r="H13" s="57">
        <v>0</v>
      </c>
      <c r="I13" s="57">
        <v>3</v>
      </c>
      <c r="J13" s="57">
        <v>55</v>
      </c>
      <c r="K13" s="4"/>
      <c r="L13" s="4"/>
      <c r="M13" s="4"/>
      <c r="N13" s="4"/>
      <c r="O13" s="4"/>
    </row>
    <row r="14" spans="1:15" ht="9.75">
      <c r="A14" s="57" t="s">
        <v>101</v>
      </c>
      <c r="B14" s="57">
        <v>82</v>
      </c>
      <c r="C14" s="57">
        <v>9</v>
      </c>
      <c r="D14" s="57">
        <v>15</v>
      </c>
      <c r="E14" s="57">
        <v>2</v>
      </c>
      <c r="F14" s="57">
        <v>20</v>
      </c>
      <c r="G14" s="57">
        <v>1</v>
      </c>
      <c r="H14" s="57">
        <v>33</v>
      </c>
      <c r="I14" s="57">
        <v>21</v>
      </c>
      <c r="J14" s="57">
        <v>183</v>
      </c>
      <c r="K14" s="4"/>
      <c r="L14" s="4"/>
      <c r="M14" s="4"/>
      <c r="N14" s="4"/>
      <c r="O14" s="4"/>
    </row>
    <row r="15" spans="1:15" ht="9.75">
      <c r="A15" s="57" t="s">
        <v>90</v>
      </c>
      <c r="B15" s="57">
        <v>754</v>
      </c>
      <c r="C15" s="57">
        <v>29</v>
      </c>
      <c r="D15" s="57">
        <v>34</v>
      </c>
      <c r="E15" s="57">
        <v>285</v>
      </c>
      <c r="F15" s="57">
        <v>60</v>
      </c>
      <c r="G15" s="57">
        <v>174</v>
      </c>
      <c r="H15" s="57">
        <v>16</v>
      </c>
      <c r="I15" s="57">
        <v>52</v>
      </c>
      <c r="J15" s="57">
        <v>1404</v>
      </c>
      <c r="K15" s="4"/>
      <c r="L15" s="4"/>
      <c r="M15" s="4"/>
      <c r="N15" s="4"/>
      <c r="O15" s="4"/>
    </row>
    <row r="16" spans="1:15" ht="9.75">
      <c r="A16" s="57" t="s">
        <v>102</v>
      </c>
      <c r="B16" s="57">
        <v>375</v>
      </c>
      <c r="C16" s="57">
        <v>79</v>
      </c>
      <c r="D16" s="57">
        <v>55</v>
      </c>
      <c r="E16" s="57">
        <v>101</v>
      </c>
      <c r="F16" s="57">
        <v>0</v>
      </c>
      <c r="G16" s="57">
        <v>29</v>
      </c>
      <c r="H16" s="57">
        <v>70</v>
      </c>
      <c r="I16" s="57">
        <v>56</v>
      </c>
      <c r="J16" s="57">
        <v>765</v>
      </c>
      <c r="K16" s="4"/>
      <c r="L16" s="4"/>
      <c r="M16" s="4"/>
      <c r="N16" s="4"/>
      <c r="O16" s="4"/>
    </row>
    <row r="17" spans="1:15" ht="9.75">
      <c r="A17" s="57" t="s">
        <v>91</v>
      </c>
      <c r="B17" s="57">
        <v>279</v>
      </c>
      <c r="C17" s="57">
        <v>16</v>
      </c>
      <c r="D17" s="57">
        <v>0</v>
      </c>
      <c r="E17" s="57">
        <v>87</v>
      </c>
      <c r="F17" s="57">
        <v>0</v>
      </c>
      <c r="G17" s="57">
        <v>0</v>
      </c>
      <c r="H17" s="57">
        <v>29</v>
      </c>
      <c r="I17" s="57">
        <v>0</v>
      </c>
      <c r="J17" s="57">
        <v>411</v>
      </c>
      <c r="K17" s="4"/>
      <c r="L17" s="4"/>
      <c r="M17" s="4"/>
      <c r="N17" s="4"/>
      <c r="O17" s="4"/>
    </row>
    <row r="18" spans="1:15" ht="9.75">
      <c r="A18" s="57" t="s">
        <v>92</v>
      </c>
      <c r="B18" s="57">
        <v>63</v>
      </c>
      <c r="C18" s="57">
        <v>0</v>
      </c>
      <c r="D18" s="57">
        <v>0</v>
      </c>
      <c r="E18" s="57">
        <v>29</v>
      </c>
      <c r="F18" s="57">
        <v>0</v>
      </c>
      <c r="G18" s="57">
        <v>0</v>
      </c>
      <c r="H18" s="57">
        <v>0</v>
      </c>
      <c r="I18" s="57">
        <v>0</v>
      </c>
      <c r="J18" s="57">
        <v>92</v>
      </c>
      <c r="K18" s="4"/>
      <c r="L18" s="4"/>
      <c r="M18" s="4"/>
      <c r="N18" s="4"/>
      <c r="O18" s="4"/>
    </row>
    <row r="19" spans="1:15" ht="9.75">
      <c r="A19" s="57" t="s">
        <v>103</v>
      </c>
      <c r="B19" s="57">
        <v>43</v>
      </c>
      <c r="C19" s="57">
        <v>22</v>
      </c>
      <c r="D19" s="57">
        <v>0</v>
      </c>
      <c r="E19" s="57">
        <v>5</v>
      </c>
      <c r="F19" s="57">
        <v>3</v>
      </c>
      <c r="G19" s="57">
        <v>7</v>
      </c>
      <c r="H19" s="57">
        <v>0</v>
      </c>
      <c r="I19" s="57">
        <v>0</v>
      </c>
      <c r="J19" s="57">
        <v>80</v>
      </c>
      <c r="K19" s="4"/>
      <c r="L19" s="4"/>
      <c r="M19" s="4"/>
      <c r="N19" s="4"/>
      <c r="O19" s="4"/>
    </row>
    <row r="20" spans="1:15" ht="9.75">
      <c r="A20" s="57" t="s">
        <v>100</v>
      </c>
      <c r="B20" s="57">
        <v>51</v>
      </c>
      <c r="C20" s="57">
        <v>0</v>
      </c>
      <c r="D20" s="57">
        <v>0</v>
      </c>
      <c r="E20" s="57">
        <v>13</v>
      </c>
      <c r="F20" s="57">
        <v>12</v>
      </c>
      <c r="G20" s="57">
        <v>29</v>
      </c>
      <c r="H20" s="57">
        <v>0</v>
      </c>
      <c r="I20" s="57">
        <v>0</v>
      </c>
      <c r="J20" s="57">
        <v>105</v>
      </c>
      <c r="K20" s="4"/>
      <c r="L20" s="4"/>
      <c r="M20" s="4"/>
      <c r="N20" s="4"/>
      <c r="O20" s="4"/>
    </row>
    <row r="21" spans="1:15" ht="9.75">
      <c r="A21" s="55" t="s">
        <v>2</v>
      </c>
      <c r="B21" s="57">
        <v>1681</v>
      </c>
      <c r="C21" s="57">
        <v>155</v>
      </c>
      <c r="D21" s="57">
        <v>107</v>
      </c>
      <c r="E21" s="57">
        <v>532</v>
      </c>
      <c r="F21" s="57">
        <v>100</v>
      </c>
      <c r="G21" s="57">
        <v>240</v>
      </c>
      <c r="H21" s="57">
        <v>148</v>
      </c>
      <c r="I21" s="57">
        <v>132</v>
      </c>
      <c r="J21" s="57">
        <v>3095</v>
      </c>
      <c r="K21" s="4"/>
      <c r="L21" s="4"/>
      <c r="M21" s="4"/>
      <c r="N21" s="4"/>
      <c r="O21" s="4"/>
    </row>
    <row r="22" spans="1:15" ht="15" customHeight="1">
      <c r="A22" s="52" t="s">
        <v>168</v>
      </c>
      <c r="B22" s="62" t="s">
        <v>7</v>
      </c>
      <c r="C22" s="62" t="s">
        <v>8</v>
      </c>
      <c r="D22" s="62" t="s">
        <v>9</v>
      </c>
      <c r="E22" s="62" t="s">
        <v>10</v>
      </c>
      <c r="F22" s="62" t="s">
        <v>11</v>
      </c>
      <c r="G22" s="62" t="s">
        <v>12</v>
      </c>
      <c r="H22" s="62" t="s">
        <v>13</v>
      </c>
      <c r="I22" s="62" t="s">
        <v>14</v>
      </c>
      <c r="J22" s="62" t="s">
        <v>1</v>
      </c>
      <c r="K22" s="4"/>
      <c r="L22" s="4"/>
      <c r="M22" s="4"/>
      <c r="N22" s="4"/>
      <c r="O22" s="4"/>
    </row>
    <row r="23" spans="1:15" ht="9.75">
      <c r="A23" s="54" t="s">
        <v>89</v>
      </c>
      <c r="B23" s="57">
        <v>114</v>
      </c>
      <c r="C23" s="57">
        <v>0</v>
      </c>
      <c r="D23" s="57">
        <v>31</v>
      </c>
      <c r="E23" s="57">
        <v>91</v>
      </c>
      <c r="F23" s="57">
        <v>24</v>
      </c>
      <c r="G23" s="57">
        <v>0</v>
      </c>
      <c r="H23" s="57">
        <v>0</v>
      </c>
      <c r="I23" s="57">
        <v>28</v>
      </c>
      <c r="J23" s="57">
        <v>288</v>
      </c>
      <c r="K23" s="4"/>
      <c r="L23" s="4"/>
      <c r="M23" s="4"/>
      <c r="N23" s="4"/>
      <c r="O23" s="4"/>
    </row>
    <row r="24" spans="1:15" ht="9.75">
      <c r="A24" s="54" t="s">
        <v>101</v>
      </c>
      <c r="B24" s="57">
        <v>668</v>
      </c>
      <c r="C24" s="57">
        <v>89</v>
      </c>
      <c r="D24" s="57">
        <v>68</v>
      </c>
      <c r="E24" s="57">
        <v>146</v>
      </c>
      <c r="F24" s="57">
        <v>127</v>
      </c>
      <c r="G24" s="57">
        <v>71</v>
      </c>
      <c r="H24" s="57">
        <v>78</v>
      </c>
      <c r="I24" s="57">
        <v>84</v>
      </c>
      <c r="J24" s="57">
        <v>1331</v>
      </c>
      <c r="K24" s="4"/>
      <c r="L24" s="4"/>
      <c r="M24" s="4"/>
      <c r="N24" s="4"/>
      <c r="O24" s="4"/>
    </row>
    <row r="25" spans="1:15" ht="9.75">
      <c r="A25" s="54" t="s">
        <v>90</v>
      </c>
      <c r="B25" s="57">
        <v>1125</v>
      </c>
      <c r="C25" s="57">
        <v>32</v>
      </c>
      <c r="D25" s="57">
        <v>44</v>
      </c>
      <c r="E25" s="57">
        <v>333</v>
      </c>
      <c r="F25" s="57">
        <v>65</v>
      </c>
      <c r="G25" s="57">
        <v>213</v>
      </c>
      <c r="H25" s="57">
        <v>22</v>
      </c>
      <c r="I25" s="57">
        <v>85</v>
      </c>
      <c r="J25" s="57">
        <v>1919</v>
      </c>
      <c r="K25" s="4"/>
      <c r="L25" s="4"/>
      <c r="M25" s="4"/>
      <c r="N25" s="4"/>
      <c r="O25" s="4"/>
    </row>
    <row r="26" spans="1:15" ht="9.75">
      <c r="A26" s="54" t="s">
        <v>102</v>
      </c>
      <c r="B26" s="57">
        <v>753</v>
      </c>
      <c r="C26" s="57">
        <v>131</v>
      </c>
      <c r="D26" s="57">
        <v>126</v>
      </c>
      <c r="E26" s="57">
        <v>223</v>
      </c>
      <c r="F26" s="57">
        <v>0</v>
      </c>
      <c r="G26" s="57">
        <v>79</v>
      </c>
      <c r="H26" s="57">
        <v>143</v>
      </c>
      <c r="I26" s="57">
        <v>132</v>
      </c>
      <c r="J26" s="57">
        <v>1587</v>
      </c>
      <c r="K26" s="4"/>
      <c r="L26" s="4"/>
      <c r="M26" s="4"/>
      <c r="N26" s="4"/>
      <c r="O26" s="4"/>
    </row>
    <row r="27" spans="1:15" ht="9.75">
      <c r="A27" s="54" t="s">
        <v>91</v>
      </c>
      <c r="B27" s="57">
        <v>302</v>
      </c>
      <c r="C27" s="57">
        <v>17</v>
      </c>
      <c r="D27" s="57">
        <v>0</v>
      </c>
      <c r="E27" s="57">
        <v>96</v>
      </c>
      <c r="F27" s="57">
        <v>0</v>
      </c>
      <c r="G27" s="57">
        <v>0</v>
      </c>
      <c r="H27" s="57">
        <v>34</v>
      </c>
      <c r="I27" s="57">
        <v>0</v>
      </c>
      <c r="J27" s="57">
        <v>449</v>
      </c>
      <c r="K27" s="4"/>
      <c r="L27" s="4"/>
      <c r="M27" s="4"/>
      <c r="N27" s="4"/>
      <c r="O27" s="4"/>
    </row>
    <row r="28" spans="1:15" ht="9.75">
      <c r="A28" s="54" t="s">
        <v>92</v>
      </c>
      <c r="B28" s="57">
        <v>205</v>
      </c>
      <c r="C28" s="57">
        <v>0</v>
      </c>
      <c r="D28" s="57">
        <v>0</v>
      </c>
      <c r="E28" s="57">
        <v>65</v>
      </c>
      <c r="F28" s="57">
        <v>0</v>
      </c>
      <c r="G28" s="57">
        <v>0</v>
      </c>
      <c r="H28" s="57">
        <v>0</v>
      </c>
      <c r="I28" s="57">
        <v>0</v>
      </c>
      <c r="J28" s="57">
        <v>270</v>
      </c>
      <c r="K28" s="4"/>
      <c r="L28" s="4"/>
      <c r="M28" s="4"/>
      <c r="N28" s="4"/>
      <c r="O28" s="4"/>
    </row>
    <row r="29" spans="1:15" ht="9.75">
      <c r="A29" s="54" t="s">
        <v>103</v>
      </c>
      <c r="B29" s="57">
        <v>106</v>
      </c>
      <c r="C29" s="57">
        <v>33</v>
      </c>
      <c r="D29" s="57">
        <v>0</v>
      </c>
      <c r="E29" s="57">
        <v>17</v>
      </c>
      <c r="F29" s="57">
        <v>11</v>
      </c>
      <c r="G29" s="57">
        <v>13</v>
      </c>
      <c r="H29" s="57">
        <v>0</v>
      </c>
      <c r="I29" s="57">
        <v>0</v>
      </c>
      <c r="J29" s="57">
        <v>180</v>
      </c>
      <c r="K29" s="4"/>
      <c r="L29" s="4"/>
      <c r="M29" s="4"/>
      <c r="N29" s="4"/>
      <c r="O29" s="4"/>
    </row>
    <row r="30" spans="1:15" ht="9.75">
      <c r="A30" s="54" t="s">
        <v>100</v>
      </c>
      <c r="B30" s="57">
        <v>59</v>
      </c>
      <c r="C30" s="57">
        <v>0</v>
      </c>
      <c r="D30" s="57">
        <v>0</v>
      </c>
      <c r="E30" s="57">
        <v>26</v>
      </c>
      <c r="F30" s="57">
        <v>20</v>
      </c>
      <c r="G30" s="57">
        <v>51</v>
      </c>
      <c r="H30" s="57">
        <v>0</v>
      </c>
      <c r="I30" s="57">
        <v>0</v>
      </c>
      <c r="J30" s="57">
        <v>156</v>
      </c>
      <c r="K30" s="4"/>
      <c r="L30" s="4"/>
      <c r="M30" s="4"/>
      <c r="N30" s="4"/>
      <c r="O30" s="4"/>
    </row>
    <row r="31" spans="1:15" ht="9.75">
      <c r="A31" s="54" t="s">
        <v>2</v>
      </c>
      <c r="B31" s="57">
        <v>3332</v>
      </c>
      <c r="C31" s="57">
        <v>302</v>
      </c>
      <c r="D31" s="57">
        <v>269</v>
      </c>
      <c r="E31" s="57">
        <v>997</v>
      </c>
      <c r="F31" s="57">
        <v>247</v>
      </c>
      <c r="G31" s="57">
        <v>427</v>
      </c>
      <c r="H31" s="57">
        <v>277</v>
      </c>
      <c r="I31" s="57">
        <v>329</v>
      </c>
      <c r="J31" s="57">
        <v>6180</v>
      </c>
      <c r="K31" s="4"/>
      <c r="L31" s="4"/>
      <c r="M31" s="4"/>
      <c r="N31" s="4"/>
      <c r="O31" s="4"/>
    </row>
    <row r="32" spans="1:15" ht="12">
      <c r="A32" s="46" t="s">
        <v>82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9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9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9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42" ht="9.75">
      <c r="A42" s="4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tabSelected="1" zoomScalePageLayoutView="0" workbookViewId="0" topLeftCell="A1">
      <selection activeCell="G9" sqref="G9"/>
    </sheetView>
  </sheetViews>
  <sheetFormatPr defaultColWidth="9.33203125" defaultRowHeight="11.25"/>
  <cols>
    <col min="1" max="1" width="26.33203125" style="41" customWidth="1"/>
    <col min="2" max="2" width="6.66015625" style="41" customWidth="1"/>
    <col min="3" max="8" width="6.33203125" style="41" customWidth="1"/>
    <col min="9" max="9" width="5.16015625" style="41" customWidth="1"/>
    <col min="10" max="10" width="7.5" style="41" customWidth="1"/>
    <col min="11" max="13" width="6.66015625" style="41" customWidth="1"/>
    <col min="14" max="16384" width="9.33203125" style="41" customWidth="1"/>
  </cols>
  <sheetData>
    <row r="1" spans="1:10" ht="44.25" customHeight="1">
      <c r="A1" s="158" t="s">
        <v>169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9.75">
      <c r="A2" s="119"/>
      <c r="B2" s="120" t="s">
        <v>7</v>
      </c>
      <c r="C2" s="120" t="s">
        <v>8</v>
      </c>
      <c r="D2" s="120" t="s">
        <v>9</v>
      </c>
      <c r="E2" s="120" t="s">
        <v>10</v>
      </c>
      <c r="F2" s="120" t="s">
        <v>11</v>
      </c>
      <c r="G2" s="120" t="s">
        <v>12</v>
      </c>
      <c r="H2" s="120" t="s">
        <v>13</v>
      </c>
      <c r="I2" s="120" t="s">
        <v>14</v>
      </c>
      <c r="J2" s="120" t="s">
        <v>1</v>
      </c>
    </row>
    <row r="3" spans="1:11" ht="9.75">
      <c r="A3" s="121" t="s">
        <v>89</v>
      </c>
      <c r="B3" s="122">
        <v>173</v>
      </c>
      <c r="C3" s="122">
        <v>0</v>
      </c>
      <c r="D3" s="122">
        <v>13</v>
      </c>
      <c r="E3" s="122">
        <v>76</v>
      </c>
      <c r="F3" s="122">
        <v>37</v>
      </c>
      <c r="G3" s="122">
        <v>28</v>
      </c>
      <c r="H3" s="122">
        <v>0</v>
      </c>
      <c r="I3" s="122">
        <v>11</v>
      </c>
      <c r="J3" s="122">
        <v>338</v>
      </c>
      <c r="K3" s="44"/>
    </row>
    <row r="4" spans="1:11" ht="9.75">
      <c r="A4" s="121" t="s">
        <v>101</v>
      </c>
      <c r="B4" s="122">
        <v>417</v>
      </c>
      <c r="C4" s="122">
        <v>85</v>
      </c>
      <c r="D4" s="122">
        <v>67</v>
      </c>
      <c r="E4" s="122">
        <v>102</v>
      </c>
      <c r="F4" s="122">
        <v>79</v>
      </c>
      <c r="G4" s="122">
        <v>47</v>
      </c>
      <c r="H4" s="122">
        <v>38</v>
      </c>
      <c r="I4" s="122">
        <v>65</v>
      </c>
      <c r="J4" s="122">
        <v>900</v>
      </c>
      <c r="K4" s="44"/>
    </row>
    <row r="5" spans="1:11" ht="9.75">
      <c r="A5" s="121" t="s">
        <v>90</v>
      </c>
      <c r="B5" s="122">
        <v>981</v>
      </c>
      <c r="C5" s="122">
        <v>34</v>
      </c>
      <c r="D5" s="122">
        <v>61</v>
      </c>
      <c r="E5" s="122">
        <v>308</v>
      </c>
      <c r="F5" s="122">
        <v>37</v>
      </c>
      <c r="G5" s="122">
        <v>176</v>
      </c>
      <c r="H5" s="122">
        <v>18</v>
      </c>
      <c r="I5" s="122">
        <v>54</v>
      </c>
      <c r="J5" s="122">
        <v>1669</v>
      </c>
      <c r="K5" s="44"/>
    </row>
    <row r="6" spans="1:11" ht="9.75">
      <c r="A6" s="121" t="s">
        <v>102</v>
      </c>
      <c r="B6" s="122">
        <v>484</v>
      </c>
      <c r="C6" s="122">
        <v>68</v>
      </c>
      <c r="D6" s="122">
        <v>97</v>
      </c>
      <c r="E6" s="122">
        <v>164</v>
      </c>
      <c r="F6" s="122">
        <v>0</v>
      </c>
      <c r="G6" s="122">
        <v>33</v>
      </c>
      <c r="H6" s="122">
        <v>82</v>
      </c>
      <c r="I6" s="122">
        <v>88</v>
      </c>
      <c r="J6" s="122">
        <v>1016</v>
      </c>
      <c r="K6" s="44"/>
    </row>
    <row r="7" spans="1:11" ht="9.75">
      <c r="A7" s="121" t="s">
        <v>91</v>
      </c>
      <c r="B7" s="122">
        <v>274</v>
      </c>
      <c r="C7" s="122">
        <v>17</v>
      </c>
      <c r="D7" s="122">
        <v>0</v>
      </c>
      <c r="E7" s="122">
        <v>56</v>
      </c>
      <c r="F7" s="122">
        <v>0</v>
      </c>
      <c r="G7" s="122">
        <v>0</v>
      </c>
      <c r="H7" s="122">
        <v>32</v>
      </c>
      <c r="I7" s="122">
        <v>0</v>
      </c>
      <c r="J7" s="122">
        <v>379</v>
      </c>
      <c r="K7" s="44"/>
    </row>
    <row r="8" spans="1:11" ht="9.75">
      <c r="A8" s="121" t="s">
        <v>92</v>
      </c>
      <c r="B8" s="122">
        <v>124</v>
      </c>
      <c r="C8" s="122">
        <v>0</v>
      </c>
      <c r="D8" s="122">
        <v>0</v>
      </c>
      <c r="E8" s="122">
        <v>39</v>
      </c>
      <c r="F8" s="122">
        <v>0</v>
      </c>
      <c r="G8" s="122">
        <v>0</v>
      </c>
      <c r="H8" s="122">
        <v>0</v>
      </c>
      <c r="I8" s="122">
        <v>0</v>
      </c>
      <c r="J8" s="122">
        <v>163</v>
      </c>
      <c r="K8" s="44"/>
    </row>
    <row r="9" spans="1:11" ht="9.75">
      <c r="A9" s="121" t="s">
        <v>103</v>
      </c>
      <c r="B9" s="122">
        <v>83</v>
      </c>
      <c r="C9" s="122">
        <v>29</v>
      </c>
      <c r="D9" s="122">
        <v>0</v>
      </c>
      <c r="E9" s="122">
        <v>0</v>
      </c>
      <c r="F9" s="122">
        <v>10</v>
      </c>
      <c r="G9" s="122">
        <v>16</v>
      </c>
      <c r="H9" s="122">
        <v>0</v>
      </c>
      <c r="I9" s="122">
        <v>0</v>
      </c>
      <c r="J9" s="122">
        <v>138</v>
      </c>
      <c r="K9" s="44"/>
    </row>
    <row r="10" spans="1:11" ht="9.75">
      <c r="A10" s="121" t="s">
        <v>93</v>
      </c>
      <c r="B10" s="122">
        <v>106</v>
      </c>
      <c r="C10" s="122">
        <v>55</v>
      </c>
      <c r="D10" s="122">
        <v>60</v>
      </c>
      <c r="E10" s="122">
        <v>115</v>
      </c>
      <c r="F10" s="122">
        <v>0</v>
      </c>
      <c r="G10" s="122">
        <v>0</v>
      </c>
      <c r="H10" s="122">
        <v>28</v>
      </c>
      <c r="I10" s="122">
        <v>0</v>
      </c>
      <c r="J10" s="122">
        <v>364</v>
      </c>
      <c r="K10" s="44"/>
    </row>
    <row r="11" spans="1:11" ht="9.75">
      <c r="A11" s="121" t="s">
        <v>94</v>
      </c>
      <c r="B11" s="122">
        <v>1808</v>
      </c>
      <c r="C11" s="122">
        <v>166</v>
      </c>
      <c r="D11" s="122">
        <v>410</v>
      </c>
      <c r="E11" s="122">
        <v>514</v>
      </c>
      <c r="F11" s="122">
        <v>80</v>
      </c>
      <c r="G11" s="122">
        <v>507</v>
      </c>
      <c r="H11" s="122">
        <v>315</v>
      </c>
      <c r="I11" s="122">
        <v>174</v>
      </c>
      <c r="J11" s="122">
        <v>3974</v>
      </c>
      <c r="K11" s="44"/>
    </row>
    <row r="12" spans="1:11" ht="9.75">
      <c r="A12" s="121" t="s">
        <v>95</v>
      </c>
      <c r="B12" s="122">
        <v>1294</v>
      </c>
      <c r="C12" s="122">
        <v>99</v>
      </c>
      <c r="D12" s="122">
        <v>171</v>
      </c>
      <c r="E12" s="122">
        <v>382</v>
      </c>
      <c r="F12" s="122">
        <v>157</v>
      </c>
      <c r="G12" s="122">
        <v>237</v>
      </c>
      <c r="H12" s="122">
        <v>91</v>
      </c>
      <c r="I12" s="122">
        <v>76</v>
      </c>
      <c r="J12" s="122">
        <v>2507</v>
      </c>
      <c r="K12" s="44"/>
    </row>
    <row r="13" spans="1:11" ht="9.75">
      <c r="A13" s="121" t="s">
        <v>96</v>
      </c>
      <c r="B13" s="122">
        <v>568</v>
      </c>
      <c r="C13" s="122">
        <v>62</v>
      </c>
      <c r="D13" s="122">
        <v>60</v>
      </c>
      <c r="E13" s="122">
        <v>215</v>
      </c>
      <c r="F13" s="122">
        <v>79</v>
      </c>
      <c r="G13" s="122">
        <v>117</v>
      </c>
      <c r="H13" s="122">
        <v>50</v>
      </c>
      <c r="I13" s="122">
        <v>37</v>
      </c>
      <c r="J13" s="122">
        <v>1188</v>
      </c>
      <c r="K13" s="44"/>
    </row>
    <row r="14" spans="1:11" ht="9.75">
      <c r="A14" s="121" t="s">
        <v>97</v>
      </c>
      <c r="B14" s="122">
        <v>9</v>
      </c>
      <c r="C14" s="122">
        <v>0</v>
      </c>
      <c r="D14" s="122">
        <v>29</v>
      </c>
      <c r="E14" s="122">
        <v>23</v>
      </c>
      <c r="F14" s="122">
        <v>0</v>
      </c>
      <c r="G14" s="122">
        <v>0</v>
      </c>
      <c r="H14" s="122">
        <v>20</v>
      </c>
      <c r="I14" s="122">
        <v>27</v>
      </c>
      <c r="J14" s="122">
        <v>108</v>
      </c>
      <c r="K14" s="44"/>
    </row>
    <row r="15" spans="1:11" ht="9.75">
      <c r="A15" s="121" t="s">
        <v>98</v>
      </c>
      <c r="B15" s="122">
        <v>393</v>
      </c>
      <c r="C15" s="122">
        <v>0</v>
      </c>
      <c r="D15" s="122">
        <v>175</v>
      </c>
      <c r="E15" s="122">
        <v>51</v>
      </c>
      <c r="F15" s="122">
        <v>0</v>
      </c>
      <c r="G15" s="122">
        <v>0</v>
      </c>
      <c r="H15" s="122">
        <v>0</v>
      </c>
      <c r="I15" s="122">
        <v>60</v>
      </c>
      <c r="J15" s="122">
        <v>679</v>
      </c>
      <c r="K15" s="44"/>
    </row>
    <row r="16" spans="1:11" ht="9.75">
      <c r="A16" s="121" t="s">
        <v>105</v>
      </c>
      <c r="B16" s="122">
        <v>200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200</v>
      </c>
      <c r="K16" s="44"/>
    </row>
    <row r="17" spans="1:11" ht="9.75">
      <c r="A17" s="121" t="s">
        <v>99</v>
      </c>
      <c r="B17" s="122">
        <v>17</v>
      </c>
      <c r="C17" s="122">
        <v>13</v>
      </c>
      <c r="D17" s="122">
        <v>18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48</v>
      </c>
      <c r="K17" s="44"/>
    </row>
    <row r="18" spans="1:11" ht="9.75">
      <c r="A18" s="121" t="s">
        <v>104</v>
      </c>
      <c r="B18" s="122">
        <v>1050</v>
      </c>
      <c r="C18" s="122">
        <v>119</v>
      </c>
      <c r="D18" s="122">
        <v>283</v>
      </c>
      <c r="E18" s="122">
        <v>474</v>
      </c>
      <c r="F18" s="122">
        <v>217</v>
      </c>
      <c r="G18" s="122">
        <v>222</v>
      </c>
      <c r="H18" s="122">
        <v>22</v>
      </c>
      <c r="I18" s="122">
        <v>105</v>
      </c>
      <c r="J18" s="122">
        <v>2492</v>
      </c>
      <c r="K18" s="44"/>
    </row>
    <row r="19" spans="1:11" ht="9.75">
      <c r="A19" s="121" t="s">
        <v>3</v>
      </c>
      <c r="B19" s="122">
        <v>3647</v>
      </c>
      <c r="C19" s="122">
        <v>159</v>
      </c>
      <c r="D19" s="122">
        <v>389</v>
      </c>
      <c r="E19" s="122">
        <v>759</v>
      </c>
      <c r="F19" s="122">
        <v>212</v>
      </c>
      <c r="G19" s="122">
        <v>637</v>
      </c>
      <c r="H19" s="122">
        <v>266</v>
      </c>
      <c r="I19" s="122">
        <v>217</v>
      </c>
      <c r="J19" s="122">
        <v>6286</v>
      </c>
      <c r="K19" s="44"/>
    </row>
    <row r="20" spans="1:11" ht="9.75">
      <c r="A20" s="121" t="s">
        <v>35</v>
      </c>
      <c r="B20" s="122">
        <v>1277</v>
      </c>
      <c r="C20" s="122">
        <v>101</v>
      </c>
      <c r="D20" s="122">
        <v>156</v>
      </c>
      <c r="E20" s="122">
        <v>233</v>
      </c>
      <c r="F20" s="122">
        <v>73</v>
      </c>
      <c r="G20" s="122">
        <v>189</v>
      </c>
      <c r="H20" s="122">
        <v>44</v>
      </c>
      <c r="I20" s="122">
        <v>38</v>
      </c>
      <c r="J20" s="122">
        <v>2111</v>
      </c>
      <c r="K20" s="44"/>
    </row>
    <row r="21" spans="1:11" ht="9.75">
      <c r="A21" s="121" t="s">
        <v>4</v>
      </c>
      <c r="B21" s="122">
        <v>240</v>
      </c>
      <c r="C21" s="122">
        <v>0</v>
      </c>
      <c r="D21" s="122">
        <v>73</v>
      </c>
      <c r="E21" s="122">
        <v>0</v>
      </c>
      <c r="F21" s="122">
        <v>36</v>
      </c>
      <c r="G21" s="122">
        <v>29</v>
      </c>
      <c r="H21" s="122">
        <v>0</v>
      </c>
      <c r="I21" s="122">
        <v>0</v>
      </c>
      <c r="J21" s="122">
        <v>378</v>
      </c>
      <c r="K21" s="44"/>
    </row>
    <row r="22" spans="1:11" ht="9.75">
      <c r="A22" s="121" t="s">
        <v>100</v>
      </c>
      <c r="B22" s="122">
        <v>133</v>
      </c>
      <c r="C22" s="122">
        <v>0</v>
      </c>
      <c r="D22" s="122">
        <v>0</v>
      </c>
      <c r="E22" s="122">
        <v>36</v>
      </c>
      <c r="F22" s="122">
        <v>42</v>
      </c>
      <c r="G22" s="122">
        <v>63</v>
      </c>
      <c r="H22" s="122">
        <v>0</v>
      </c>
      <c r="I22" s="122">
        <v>0</v>
      </c>
      <c r="J22" s="122">
        <v>274</v>
      </c>
      <c r="K22" s="44"/>
    </row>
    <row r="23" spans="1:11" ht="9.75">
      <c r="A23" s="121" t="s">
        <v>5</v>
      </c>
      <c r="B23" s="122">
        <v>312</v>
      </c>
      <c r="C23" s="122">
        <v>34</v>
      </c>
      <c r="D23" s="122">
        <v>141</v>
      </c>
      <c r="E23" s="122">
        <v>108</v>
      </c>
      <c r="F23" s="122">
        <v>0</v>
      </c>
      <c r="G23" s="122">
        <v>0</v>
      </c>
      <c r="H23" s="122">
        <v>25</v>
      </c>
      <c r="I23" s="122">
        <v>42</v>
      </c>
      <c r="J23" s="122">
        <v>662</v>
      </c>
      <c r="K23" s="44"/>
    </row>
    <row r="24" spans="1:11" s="45" customFormat="1" ht="9.75">
      <c r="A24" s="121" t="s">
        <v>20</v>
      </c>
      <c r="B24" s="122">
        <v>14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14</v>
      </c>
      <c r="K24" s="44"/>
    </row>
    <row r="25" spans="1:11" ht="9.75">
      <c r="A25" s="123" t="s">
        <v>38</v>
      </c>
      <c r="B25" s="122">
        <v>13604</v>
      </c>
      <c r="C25" s="122">
        <v>1041</v>
      </c>
      <c r="D25" s="122">
        <v>2203</v>
      </c>
      <c r="E25" s="122">
        <v>3655</v>
      </c>
      <c r="F25" s="122">
        <v>1059</v>
      </c>
      <c r="G25" s="122">
        <v>2301</v>
      </c>
      <c r="H25" s="122">
        <v>1031</v>
      </c>
      <c r="I25" s="122">
        <v>994</v>
      </c>
      <c r="J25" s="122">
        <v>25888</v>
      </c>
      <c r="K25" s="44"/>
    </row>
    <row r="26" spans="1:8" ht="12">
      <c r="A26" s="40" t="s">
        <v>82</v>
      </c>
      <c r="B26" s="45"/>
      <c r="C26" s="45"/>
      <c r="D26" s="45"/>
      <c r="E26" s="45"/>
      <c r="F26" s="45"/>
      <c r="G26" s="45"/>
      <c r="H26" s="45"/>
    </row>
  </sheetData>
  <sheetProtection/>
  <mergeCells count="1">
    <mergeCell ref="A1:J1"/>
  </mergeCells>
  <printOptions gridLines="1"/>
  <pageMargins left="1.062992125984252" right="0.7480314960629921" top="0.7874015748031497" bottom="0.2755905511811024" header="0.2755905511811024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7"/>
  <sheetViews>
    <sheetView showGridLines="0" zoomScalePageLayoutView="0" workbookViewId="0" topLeftCell="A1">
      <selection activeCell="A1" sqref="A1:G1"/>
    </sheetView>
  </sheetViews>
  <sheetFormatPr defaultColWidth="9.33203125" defaultRowHeight="11.25"/>
  <cols>
    <col min="1" max="1" width="15.16015625" style="1" customWidth="1"/>
    <col min="2" max="2" width="10.5" style="1" customWidth="1"/>
    <col min="3" max="3" width="10.16015625" style="1" customWidth="1"/>
    <col min="4" max="4" width="10.83203125" style="1" customWidth="1"/>
    <col min="5" max="5" width="10.5" style="1" customWidth="1"/>
    <col min="6" max="6" width="10.33203125" style="1" customWidth="1"/>
    <col min="7" max="7" width="14.33203125" style="1" customWidth="1"/>
    <col min="8" max="16384" width="9.33203125" style="1" customWidth="1"/>
  </cols>
  <sheetData>
    <row r="1" spans="1:7" ht="27.75" customHeight="1">
      <c r="A1" s="134" t="s">
        <v>121</v>
      </c>
      <c r="B1" s="134"/>
      <c r="C1" s="134"/>
      <c r="D1" s="134"/>
      <c r="E1" s="134"/>
      <c r="F1" s="134"/>
      <c r="G1" s="134"/>
    </row>
    <row r="2" spans="1:7" ht="9.75">
      <c r="A2" s="52" t="s">
        <v>56</v>
      </c>
      <c r="B2" s="53" t="s">
        <v>57</v>
      </c>
      <c r="C2" s="54" t="s">
        <v>59</v>
      </c>
      <c r="D2" s="54" t="s">
        <v>61</v>
      </c>
      <c r="E2" s="55" t="s">
        <v>67</v>
      </c>
      <c r="F2" s="55" t="s">
        <v>83</v>
      </c>
      <c r="G2" s="135"/>
    </row>
    <row r="3" spans="1:7" ht="9.75">
      <c r="A3" s="50" t="s">
        <v>27</v>
      </c>
      <c r="B3" s="56">
        <v>83078</v>
      </c>
      <c r="C3" s="56">
        <v>83501</v>
      </c>
      <c r="D3" s="56">
        <v>85780</v>
      </c>
      <c r="E3" s="57">
        <v>87020</v>
      </c>
      <c r="F3" s="57">
        <v>86853</v>
      </c>
      <c r="G3" s="135"/>
    </row>
    <row r="4" spans="1:7" ht="9.75">
      <c r="A4" s="50" t="s">
        <v>28</v>
      </c>
      <c r="B4" s="56">
        <v>6471</v>
      </c>
      <c r="C4" s="56">
        <v>6521</v>
      </c>
      <c r="D4" s="56">
        <v>6503</v>
      </c>
      <c r="E4" s="57">
        <v>6849</v>
      </c>
      <c r="F4" s="57">
        <v>7007</v>
      </c>
      <c r="G4" s="135"/>
    </row>
    <row r="5" spans="1:7" ht="9.75">
      <c r="A5" s="50" t="s">
        <v>29</v>
      </c>
      <c r="B5" s="56">
        <v>13182</v>
      </c>
      <c r="C5" s="56">
        <v>13075</v>
      </c>
      <c r="D5" s="56">
        <v>13136</v>
      </c>
      <c r="E5" s="57">
        <v>13256</v>
      </c>
      <c r="F5" s="57">
        <v>13079</v>
      </c>
      <c r="G5" s="135"/>
    </row>
    <row r="6" spans="1:7" ht="9.75">
      <c r="A6" s="50" t="s">
        <v>30</v>
      </c>
      <c r="B6" s="56">
        <v>21854</v>
      </c>
      <c r="C6" s="56">
        <v>21933</v>
      </c>
      <c r="D6" s="56">
        <v>22032</v>
      </c>
      <c r="E6" s="57">
        <v>22441</v>
      </c>
      <c r="F6" s="57">
        <v>22445</v>
      </c>
      <c r="G6" s="135"/>
    </row>
    <row r="7" spans="1:7" ht="9.75">
      <c r="A7" s="50" t="s">
        <v>31</v>
      </c>
      <c r="B7" s="56">
        <v>6260</v>
      </c>
      <c r="C7" s="56">
        <v>6231</v>
      </c>
      <c r="D7" s="56">
        <v>6431</v>
      </c>
      <c r="E7" s="57">
        <v>6509</v>
      </c>
      <c r="F7" s="57">
        <v>6484</v>
      </c>
      <c r="G7" s="135"/>
    </row>
    <row r="8" spans="1:7" ht="9.75">
      <c r="A8" s="50" t="s">
        <v>32</v>
      </c>
      <c r="B8" s="56">
        <v>13562</v>
      </c>
      <c r="C8" s="56">
        <v>13661</v>
      </c>
      <c r="D8" s="56">
        <v>13833</v>
      </c>
      <c r="E8" s="57">
        <v>14091</v>
      </c>
      <c r="F8" s="57">
        <v>14327</v>
      </c>
      <c r="G8" s="135"/>
    </row>
    <row r="9" spans="1:7" ht="9.75">
      <c r="A9" s="50" t="s">
        <v>33</v>
      </c>
      <c r="B9" s="56">
        <v>6162</v>
      </c>
      <c r="C9" s="56">
        <v>6463</v>
      </c>
      <c r="D9" s="56">
        <v>6845</v>
      </c>
      <c r="E9" s="57">
        <v>7041</v>
      </c>
      <c r="F9" s="57">
        <v>7182</v>
      </c>
      <c r="G9" s="135"/>
    </row>
    <row r="10" spans="1:7" ht="9.75">
      <c r="A10" s="50" t="s">
        <v>81</v>
      </c>
      <c r="B10" s="56">
        <v>6656</v>
      </c>
      <c r="C10" s="56">
        <v>6611</v>
      </c>
      <c r="D10" s="56">
        <v>6686</v>
      </c>
      <c r="E10" s="57">
        <v>6683</v>
      </c>
      <c r="F10" s="57">
        <v>6670</v>
      </c>
      <c r="G10" s="135"/>
    </row>
    <row r="11" spans="1:7" ht="9.75">
      <c r="A11" s="50" t="s">
        <v>1</v>
      </c>
      <c r="B11" s="56">
        <v>157225</v>
      </c>
      <c r="C11" s="56">
        <v>157996</v>
      </c>
      <c r="D11" s="56">
        <v>161246</v>
      </c>
      <c r="E11" s="57">
        <v>163890</v>
      </c>
      <c r="F11" s="57">
        <v>164047</v>
      </c>
      <c r="G11" s="135"/>
    </row>
    <row r="12" spans="1:7" ht="22.5" customHeight="1">
      <c r="A12" s="136" t="s">
        <v>34</v>
      </c>
      <c r="B12" s="53" t="s">
        <v>49</v>
      </c>
      <c r="C12" s="53" t="s">
        <v>57</v>
      </c>
      <c r="D12" s="53" t="s">
        <v>59</v>
      </c>
      <c r="E12" s="53" t="s">
        <v>61</v>
      </c>
      <c r="F12" s="53" t="s">
        <v>68</v>
      </c>
      <c r="G12" s="58" t="s">
        <v>57</v>
      </c>
    </row>
    <row r="13" spans="1:7" ht="12" customHeight="1">
      <c r="A13" s="136"/>
      <c r="B13" s="53" t="s">
        <v>57</v>
      </c>
      <c r="C13" s="53" t="s">
        <v>59</v>
      </c>
      <c r="D13" s="53" t="s">
        <v>61</v>
      </c>
      <c r="E13" s="53" t="s">
        <v>68</v>
      </c>
      <c r="F13" s="53" t="s">
        <v>84</v>
      </c>
      <c r="G13" s="58" t="s">
        <v>84</v>
      </c>
    </row>
    <row r="14" spans="1:7" ht="9.75">
      <c r="A14" s="50" t="s">
        <v>27</v>
      </c>
      <c r="B14" s="59">
        <v>1.1628898116240274</v>
      </c>
      <c r="C14" s="59">
        <v>0.5091600664435831</v>
      </c>
      <c r="D14" s="59">
        <v>2.729308631034359</v>
      </c>
      <c r="E14" s="59">
        <v>1.4455584052226627</v>
      </c>
      <c r="F14" s="59">
        <v>-0.19190990576878877</v>
      </c>
      <c r="G14" s="60">
        <v>4.543922578781387</v>
      </c>
    </row>
    <row r="15" spans="1:7" ht="9.75">
      <c r="A15" s="50" t="s">
        <v>28</v>
      </c>
      <c r="B15" s="59">
        <v>0.07732755954222086</v>
      </c>
      <c r="C15" s="59">
        <v>0.7726781023025807</v>
      </c>
      <c r="D15" s="59">
        <v>-0.2760312835454685</v>
      </c>
      <c r="E15" s="59">
        <v>5.32062125172997</v>
      </c>
      <c r="F15" s="59">
        <v>2.3069061176814136</v>
      </c>
      <c r="G15" s="60">
        <v>8.283109256683666</v>
      </c>
    </row>
    <row r="16" spans="1:7" ht="9.75">
      <c r="A16" s="50" t="s">
        <v>29</v>
      </c>
      <c r="B16" s="59">
        <v>0.27384755819260614</v>
      </c>
      <c r="C16" s="59">
        <v>-0.8117129418904566</v>
      </c>
      <c r="D16" s="59">
        <v>0.4665391969407266</v>
      </c>
      <c r="E16" s="59">
        <v>0.9135200974421437</v>
      </c>
      <c r="F16" s="59">
        <v>-1.335244417622209</v>
      </c>
      <c r="G16" s="60">
        <v>-0.7813685328478228</v>
      </c>
    </row>
    <row r="17" spans="1:7" ht="9.75">
      <c r="A17" s="50" t="s">
        <v>30</v>
      </c>
      <c r="B17" s="59">
        <v>1.448333488069817</v>
      </c>
      <c r="C17" s="59">
        <v>0.36148988743479454</v>
      </c>
      <c r="D17" s="59">
        <v>0.45137464095199015</v>
      </c>
      <c r="E17" s="59">
        <v>1.8563907044299202</v>
      </c>
      <c r="F17" s="59">
        <v>0.0178245176239918</v>
      </c>
      <c r="G17" s="60">
        <v>2.704310423721058</v>
      </c>
    </row>
    <row r="18" spans="1:7" ht="9.75">
      <c r="A18" s="50" t="s">
        <v>31</v>
      </c>
      <c r="B18" s="59">
        <v>0.9514594420254797</v>
      </c>
      <c r="C18" s="59">
        <v>-0.463258785942492</v>
      </c>
      <c r="D18" s="59">
        <v>3.209757663296421</v>
      </c>
      <c r="E18" s="59">
        <v>1.2128751360597108</v>
      </c>
      <c r="F18" s="59">
        <v>-0.3840835765862652</v>
      </c>
      <c r="G18" s="60">
        <v>3.578274760383387</v>
      </c>
    </row>
    <row r="19" spans="1:7" ht="9.75">
      <c r="A19" s="50" t="s">
        <v>32</v>
      </c>
      <c r="B19" s="59">
        <v>0.6531096927415764</v>
      </c>
      <c r="C19" s="59">
        <v>0.7299808287863147</v>
      </c>
      <c r="D19" s="59">
        <v>1.2590586340677843</v>
      </c>
      <c r="E19" s="59">
        <v>1.865105183257428</v>
      </c>
      <c r="F19" s="59">
        <v>1.674827904336101</v>
      </c>
      <c r="G19" s="60">
        <v>5.640760949712432</v>
      </c>
    </row>
    <row r="20" spans="1:7" ht="9.75">
      <c r="A20" s="50" t="s">
        <v>33</v>
      </c>
      <c r="B20" s="59">
        <v>1.666391684540505</v>
      </c>
      <c r="C20" s="59">
        <v>4.8847776695877965</v>
      </c>
      <c r="D20" s="59">
        <v>5.910567847748723</v>
      </c>
      <c r="E20" s="59">
        <v>2.8634039444850257</v>
      </c>
      <c r="F20" s="59">
        <v>2.0025564550489987</v>
      </c>
      <c r="G20" s="60">
        <v>16.55306718597858</v>
      </c>
    </row>
    <row r="21" spans="1:7" ht="9.75">
      <c r="A21" s="50" t="s">
        <v>81</v>
      </c>
      <c r="B21" s="59">
        <v>-0.5676725425754408</v>
      </c>
      <c r="C21" s="59">
        <v>-0.6760817307692308</v>
      </c>
      <c r="D21" s="59">
        <v>1.1344728482831645</v>
      </c>
      <c r="E21" s="59">
        <v>-0.04486987735566856</v>
      </c>
      <c r="F21" s="59">
        <v>-0.1945234176268143</v>
      </c>
      <c r="G21" s="60">
        <v>0.21033653846153846</v>
      </c>
    </row>
    <row r="22" spans="1:7" ht="9.75">
      <c r="A22" s="50" t="s">
        <v>1</v>
      </c>
      <c r="B22" s="59">
        <v>0.974908000282582</v>
      </c>
      <c r="C22" s="59">
        <v>0.49038002862140245</v>
      </c>
      <c r="D22" s="59">
        <v>2.057014101622826</v>
      </c>
      <c r="E22" s="59">
        <v>1.6397305979683217</v>
      </c>
      <c r="F22" s="59">
        <v>0.09579596070535115</v>
      </c>
      <c r="G22" s="60">
        <v>4.33900461122595</v>
      </c>
    </row>
    <row r="23" spans="1:7" ht="12">
      <c r="A23" s="35" t="s">
        <v>82</v>
      </c>
      <c r="G23" s="3"/>
    </row>
    <row r="24" ht="9.75">
      <c r="G24" s="3"/>
    </row>
    <row r="25" ht="9.75">
      <c r="G25" s="3"/>
    </row>
    <row r="26" ht="9.75">
      <c r="G26" s="3"/>
    </row>
    <row r="27" ht="9.75">
      <c r="G27" s="3"/>
    </row>
    <row r="28" spans="1:7" ht="9.75">
      <c r="A28" s="7"/>
      <c r="F28" s="7"/>
      <c r="G28" s="7"/>
    </row>
    <row r="29" spans="1:7" ht="9.75">
      <c r="A29" s="7"/>
      <c r="B29" s="7"/>
      <c r="C29" s="7"/>
      <c r="D29" s="7"/>
      <c r="E29" s="7"/>
      <c r="F29" s="7"/>
      <c r="G29" s="7"/>
    </row>
    <row r="30" spans="1:7" ht="9.75">
      <c r="A30" s="12"/>
      <c r="C30" s="7"/>
      <c r="D30" s="7"/>
      <c r="E30" s="7"/>
      <c r="F30" s="7"/>
      <c r="G30" s="7"/>
    </row>
    <row r="31" spans="1:7" ht="9.75">
      <c r="A31" s="7"/>
      <c r="B31" s="13"/>
      <c r="C31" s="7"/>
      <c r="D31" s="7"/>
      <c r="E31" s="7"/>
      <c r="F31" s="7"/>
      <c r="G31" s="7"/>
    </row>
    <row r="32" spans="1:7" ht="9.75">
      <c r="A32" s="7"/>
      <c r="B32" s="13"/>
      <c r="C32" s="7"/>
      <c r="D32" s="7"/>
      <c r="E32" s="7"/>
      <c r="F32" s="7"/>
      <c r="G32" s="7"/>
    </row>
    <row r="33" spans="1:7" ht="9.75">
      <c r="A33" s="7"/>
      <c r="B33" s="13"/>
      <c r="C33" s="7"/>
      <c r="D33" s="7"/>
      <c r="E33" s="7"/>
      <c r="F33" s="7"/>
      <c r="G33" s="7"/>
    </row>
    <row r="34" spans="1:7" ht="9.75">
      <c r="A34" s="7"/>
      <c r="B34" s="13"/>
      <c r="C34" s="7"/>
      <c r="D34" s="7"/>
      <c r="E34" s="7"/>
      <c r="F34" s="7"/>
      <c r="G34" s="7"/>
    </row>
    <row r="35" spans="1:7" ht="9.75">
      <c r="A35" s="7"/>
      <c r="B35" s="13"/>
      <c r="C35" s="7"/>
      <c r="D35" s="7"/>
      <c r="E35" s="7"/>
      <c r="F35" s="7"/>
      <c r="G35" s="7"/>
    </row>
    <row r="36" spans="1:7" ht="9.75">
      <c r="A36" s="7"/>
      <c r="B36" s="13"/>
      <c r="C36" s="7"/>
      <c r="D36" s="7"/>
      <c r="E36" s="7"/>
      <c r="F36" s="7"/>
      <c r="G36" s="7"/>
    </row>
    <row r="37" spans="1:7" ht="9.75">
      <c r="A37" s="7"/>
      <c r="B37" s="13"/>
      <c r="C37" s="7"/>
      <c r="D37" s="7"/>
      <c r="E37" s="7"/>
      <c r="F37" s="7"/>
      <c r="G37" s="7"/>
    </row>
    <row r="38" spans="1:7" ht="9.75">
      <c r="A38" s="7"/>
      <c r="B38" s="13"/>
      <c r="C38" s="7"/>
      <c r="D38" s="7"/>
      <c r="E38" s="7"/>
      <c r="F38" s="7"/>
      <c r="G38" s="7"/>
    </row>
    <row r="39" spans="1:7" ht="9.75">
      <c r="A39" s="7"/>
      <c r="B39" s="13"/>
      <c r="C39" s="7"/>
      <c r="D39" s="7"/>
      <c r="E39" s="7"/>
      <c r="F39" s="7"/>
      <c r="G39" s="7"/>
    </row>
    <row r="40" spans="1:7" ht="9.75">
      <c r="A40" s="7"/>
      <c r="B40" s="7"/>
      <c r="C40" s="7"/>
      <c r="D40" s="7"/>
      <c r="E40" s="7"/>
      <c r="F40" s="7"/>
      <c r="G40" s="7"/>
    </row>
    <row r="41" spans="1:7" ht="9.75">
      <c r="A41" s="7"/>
      <c r="B41" s="7"/>
      <c r="C41" s="7"/>
      <c r="D41" s="7"/>
      <c r="E41" s="7"/>
      <c r="F41" s="7"/>
      <c r="G41" s="7"/>
    </row>
    <row r="42" spans="1:7" ht="9.75">
      <c r="A42" s="7"/>
      <c r="B42" s="7"/>
      <c r="C42" s="7"/>
      <c r="D42" s="7"/>
      <c r="E42" s="7"/>
      <c r="F42" s="7"/>
      <c r="G42" s="7"/>
    </row>
    <row r="43" spans="1:7" ht="9.75">
      <c r="A43" s="7"/>
      <c r="B43" s="7"/>
      <c r="C43" s="7"/>
      <c r="D43" s="7"/>
      <c r="E43" s="7"/>
      <c r="F43" s="7"/>
      <c r="G43" s="7"/>
    </row>
    <row r="44" spans="1:7" ht="9.75">
      <c r="A44" s="7"/>
      <c r="B44" s="7"/>
      <c r="C44" s="7"/>
      <c r="D44" s="7"/>
      <c r="E44" s="7"/>
      <c r="F44" s="7"/>
      <c r="G44" s="7"/>
    </row>
    <row r="45" spans="1:7" ht="9.75">
      <c r="A45" s="7"/>
      <c r="B45" s="7"/>
      <c r="C45" s="7"/>
      <c r="D45" s="7"/>
      <c r="E45" s="7"/>
      <c r="F45" s="7"/>
      <c r="G45" s="7"/>
    </row>
    <row r="46" spans="1:7" ht="9.75">
      <c r="A46" s="7"/>
      <c r="B46" s="7"/>
      <c r="C46" s="7"/>
      <c r="D46" s="7"/>
      <c r="E46" s="7"/>
      <c r="F46" s="7"/>
      <c r="G46" s="7"/>
    </row>
    <row r="47" spans="1:6" ht="9.75">
      <c r="A47" s="7"/>
      <c r="B47" s="7"/>
      <c r="C47" s="7"/>
      <c r="D47" s="7"/>
      <c r="E47" s="7"/>
      <c r="F47" s="7"/>
    </row>
  </sheetData>
  <sheetProtection/>
  <mergeCells count="3">
    <mergeCell ref="A1:G1"/>
    <mergeCell ref="G2:G11"/>
    <mergeCell ref="A12:A13"/>
  </mergeCells>
  <printOptions/>
  <pageMargins left="0.75" right="0.27" top="0.95" bottom="1" header="0.5" footer="0.5"/>
  <pageSetup fitToHeight="1" fitToWidth="1" horizontalDpi="360" verticalDpi="360" orientation="portrait" paperSize="9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G124"/>
  <sheetViews>
    <sheetView showGridLines="0" zoomScalePageLayoutView="0" workbookViewId="0" topLeftCell="A1">
      <selection activeCell="F6" sqref="F6"/>
    </sheetView>
  </sheetViews>
  <sheetFormatPr defaultColWidth="12" defaultRowHeight="11.25"/>
  <cols>
    <col min="1" max="1" width="18.16015625" style="1" customWidth="1"/>
    <col min="2" max="2" width="9.83203125" style="1" customWidth="1"/>
    <col min="3" max="3" width="9.83203125" style="1" bestFit="1" customWidth="1"/>
    <col min="4" max="4" width="10" style="1" customWidth="1"/>
    <col min="5" max="5" width="8.16015625" style="1" customWidth="1"/>
    <col min="6" max="6" width="11.83203125" style="1" customWidth="1"/>
    <col min="7" max="7" width="7" style="1" customWidth="1"/>
    <col min="8" max="16384" width="12" style="1" customWidth="1"/>
  </cols>
  <sheetData>
    <row r="1" spans="1:7" s="19" customFormat="1" ht="30.75" customHeight="1">
      <c r="A1" s="137" t="s">
        <v>123</v>
      </c>
      <c r="B1" s="137"/>
      <c r="C1" s="137"/>
      <c r="D1" s="137"/>
      <c r="E1" s="137"/>
      <c r="F1" s="137"/>
      <c r="G1" s="137"/>
    </row>
    <row r="2" spans="1:7" ht="9.75">
      <c r="A2" s="61" t="s">
        <v>47</v>
      </c>
      <c r="B2" s="62" t="s">
        <v>15</v>
      </c>
      <c r="C2" s="62" t="s">
        <v>16</v>
      </c>
      <c r="D2" s="62" t="s">
        <v>6</v>
      </c>
      <c r="E2" s="62" t="s">
        <v>17</v>
      </c>
      <c r="F2" s="62" t="s">
        <v>18</v>
      </c>
      <c r="G2" s="62" t="s">
        <v>19</v>
      </c>
    </row>
    <row r="3" spans="1:7" ht="9.75">
      <c r="A3" s="54" t="s">
        <v>27</v>
      </c>
      <c r="B3" s="63">
        <v>81115</v>
      </c>
      <c r="C3" s="63">
        <v>5738</v>
      </c>
      <c r="D3" s="63">
        <v>86853</v>
      </c>
      <c r="E3" s="64">
        <v>93.39343488422968</v>
      </c>
      <c r="F3" s="64">
        <v>6.606565115770325</v>
      </c>
      <c r="G3" s="57">
        <v>100</v>
      </c>
    </row>
    <row r="4" spans="1:7" ht="9.75">
      <c r="A4" s="54" t="s">
        <v>28</v>
      </c>
      <c r="B4" s="63">
        <v>7007</v>
      </c>
      <c r="C4" s="63">
        <v>0</v>
      </c>
      <c r="D4" s="63">
        <v>7007</v>
      </c>
      <c r="E4" s="64">
        <v>100</v>
      </c>
      <c r="F4" s="64">
        <v>0</v>
      </c>
      <c r="G4" s="57">
        <v>100</v>
      </c>
    </row>
    <row r="5" spans="1:7" ht="9.75">
      <c r="A5" s="54" t="s">
        <v>29</v>
      </c>
      <c r="B5" s="63">
        <v>11949</v>
      </c>
      <c r="C5" s="63">
        <v>1130</v>
      </c>
      <c r="D5" s="63">
        <v>13079</v>
      </c>
      <c r="E5" s="64">
        <v>91.36019573361878</v>
      </c>
      <c r="F5" s="64">
        <v>8.639804266381223</v>
      </c>
      <c r="G5" s="57">
        <v>100</v>
      </c>
    </row>
    <row r="6" spans="1:7" ht="9.75">
      <c r="A6" s="54" t="s">
        <v>30</v>
      </c>
      <c r="B6" s="63">
        <v>22200</v>
      </c>
      <c r="C6" s="63">
        <v>245</v>
      </c>
      <c r="D6" s="63">
        <v>22445</v>
      </c>
      <c r="E6" s="64">
        <v>98.90844286032524</v>
      </c>
      <c r="F6" s="64">
        <v>1.0915571396747605</v>
      </c>
      <c r="G6" s="57">
        <v>100</v>
      </c>
    </row>
    <row r="7" spans="1:7" ht="9.75">
      <c r="A7" s="54" t="s">
        <v>31</v>
      </c>
      <c r="B7" s="63">
        <v>6005</v>
      </c>
      <c r="C7" s="63">
        <v>479</v>
      </c>
      <c r="D7" s="63">
        <v>6484</v>
      </c>
      <c r="E7" s="64">
        <v>92.6125848241826</v>
      </c>
      <c r="F7" s="64">
        <v>7.387415175817397</v>
      </c>
      <c r="G7" s="57">
        <v>100</v>
      </c>
    </row>
    <row r="8" spans="1:7" ht="9.75">
      <c r="A8" s="54" t="s">
        <v>32</v>
      </c>
      <c r="B8" s="63">
        <v>13939</v>
      </c>
      <c r="C8" s="63">
        <v>388</v>
      </c>
      <c r="D8" s="63">
        <v>14327</v>
      </c>
      <c r="E8" s="64">
        <v>97.29182662106513</v>
      </c>
      <c r="F8" s="64">
        <v>2.708173378934878</v>
      </c>
      <c r="G8" s="57">
        <v>100</v>
      </c>
    </row>
    <row r="9" spans="1:7" ht="9.75">
      <c r="A9" s="54" t="s">
        <v>33</v>
      </c>
      <c r="B9" s="63">
        <v>7076</v>
      </c>
      <c r="C9" s="63">
        <v>106</v>
      </c>
      <c r="D9" s="63">
        <v>7182</v>
      </c>
      <c r="E9" s="64">
        <v>98.5240879977722</v>
      </c>
      <c r="F9" s="64">
        <v>1.4759120022277916</v>
      </c>
      <c r="G9" s="57">
        <v>99.99999999999999</v>
      </c>
    </row>
    <row r="10" spans="1:7" ht="9.75">
      <c r="A10" s="54" t="s">
        <v>81</v>
      </c>
      <c r="B10" s="63">
        <v>6420</v>
      </c>
      <c r="C10" s="63">
        <v>250</v>
      </c>
      <c r="D10" s="63">
        <v>6670</v>
      </c>
      <c r="E10" s="64">
        <v>96.25187406296851</v>
      </c>
      <c r="F10" s="64">
        <v>3.7481259370314843</v>
      </c>
      <c r="G10" s="57">
        <v>100</v>
      </c>
    </row>
    <row r="11" spans="1:7" ht="9.75">
      <c r="A11" s="54" t="s">
        <v>1</v>
      </c>
      <c r="B11" s="63">
        <v>155711</v>
      </c>
      <c r="C11" s="63">
        <v>8336</v>
      </c>
      <c r="D11" s="63">
        <v>164047</v>
      </c>
      <c r="E11" s="64">
        <v>94.91852944582955</v>
      </c>
      <c r="F11" s="64">
        <v>5.081470554170451</v>
      </c>
      <c r="G11" s="57">
        <v>100</v>
      </c>
    </row>
    <row r="12" spans="1:7" ht="9.75">
      <c r="A12" s="61" t="s">
        <v>46</v>
      </c>
      <c r="B12" s="62" t="s">
        <v>15</v>
      </c>
      <c r="C12" s="62" t="s">
        <v>16</v>
      </c>
      <c r="D12" s="62" t="s">
        <v>6</v>
      </c>
      <c r="E12" s="65" t="s">
        <v>17</v>
      </c>
      <c r="F12" s="65" t="s">
        <v>18</v>
      </c>
      <c r="G12" s="66" t="s">
        <v>19</v>
      </c>
    </row>
    <row r="13" spans="1:7" ht="9.75">
      <c r="A13" s="54" t="s">
        <v>27</v>
      </c>
      <c r="B13" s="63">
        <v>254</v>
      </c>
      <c r="C13" s="63">
        <v>58</v>
      </c>
      <c r="D13" s="63">
        <v>312</v>
      </c>
      <c r="E13" s="64">
        <v>81.41025641025641</v>
      </c>
      <c r="F13" s="64">
        <v>18.58974358974359</v>
      </c>
      <c r="G13" s="57">
        <v>100</v>
      </c>
    </row>
    <row r="14" spans="1:7" ht="9.75">
      <c r="A14" s="54" t="s">
        <v>28</v>
      </c>
      <c r="B14" s="63">
        <v>40</v>
      </c>
      <c r="C14" s="63">
        <v>0</v>
      </c>
      <c r="D14" s="63">
        <v>40</v>
      </c>
      <c r="E14" s="64">
        <v>100</v>
      </c>
      <c r="F14" s="64">
        <v>0</v>
      </c>
      <c r="G14" s="57">
        <v>100</v>
      </c>
    </row>
    <row r="15" spans="1:7" ht="9.75">
      <c r="A15" s="54" t="s">
        <v>29</v>
      </c>
      <c r="B15" s="63">
        <v>42</v>
      </c>
      <c r="C15" s="63">
        <v>12</v>
      </c>
      <c r="D15" s="63">
        <v>54</v>
      </c>
      <c r="E15" s="64">
        <v>77.77777777777779</v>
      </c>
      <c r="F15" s="64">
        <v>22.22222222222222</v>
      </c>
      <c r="G15" s="57">
        <v>100</v>
      </c>
    </row>
    <row r="16" spans="1:7" ht="9.75">
      <c r="A16" s="54" t="s">
        <v>30</v>
      </c>
      <c r="B16" s="63">
        <v>98</v>
      </c>
      <c r="C16" s="63">
        <v>3</v>
      </c>
      <c r="D16" s="63">
        <v>101</v>
      </c>
      <c r="E16" s="64">
        <v>97.02970297029702</v>
      </c>
      <c r="F16" s="64">
        <v>2.9702970297029703</v>
      </c>
      <c r="G16" s="57">
        <v>100</v>
      </c>
    </row>
    <row r="17" spans="1:7" ht="9.75">
      <c r="A17" s="54" t="s">
        <v>31</v>
      </c>
      <c r="B17" s="63">
        <v>21</v>
      </c>
      <c r="C17" s="63">
        <v>7</v>
      </c>
      <c r="D17" s="63">
        <v>28</v>
      </c>
      <c r="E17" s="64">
        <v>75</v>
      </c>
      <c r="F17" s="64">
        <v>25</v>
      </c>
      <c r="G17" s="57">
        <v>100</v>
      </c>
    </row>
    <row r="18" spans="1:7" ht="9.75">
      <c r="A18" s="54" t="s">
        <v>32</v>
      </c>
      <c r="B18" s="63">
        <v>49</v>
      </c>
      <c r="C18" s="63">
        <v>2</v>
      </c>
      <c r="D18" s="63">
        <v>51</v>
      </c>
      <c r="E18" s="64">
        <v>96.07843137254902</v>
      </c>
      <c r="F18" s="64">
        <v>3.9215686274509802</v>
      </c>
      <c r="G18" s="57">
        <v>100</v>
      </c>
    </row>
    <row r="19" spans="1:7" ht="9.75">
      <c r="A19" s="54" t="s">
        <v>33</v>
      </c>
      <c r="B19" s="63">
        <v>26</v>
      </c>
      <c r="C19" s="63">
        <v>1</v>
      </c>
      <c r="D19" s="63">
        <v>27</v>
      </c>
      <c r="E19" s="64">
        <v>96.29629629629629</v>
      </c>
      <c r="F19" s="64">
        <v>3.7037037037037033</v>
      </c>
      <c r="G19" s="57">
        <v>100</v>
      </c>
    </row>
    <row r="20" spans="1:7" ht="9.75">
      <c r="A20" s="54" t="s">
        <v>81</v>
      </c>
      <c r="B20" s="63">
        <v>29</v>
      </c>
      <c r="C20" s="63">
        <v>5</v>
      </c>
      <c r="D20" s="63">
        <v>34</v>
      </c>
      <c r="E20" s="64">
        <v>85.29411764705883</v>
      </c>
      <c r="F20" s="64">
        <v>14.705882352941178</v>
      </c>
      <c r="G20" s="57">
        <v>100</v>
      </c>
    </row>
    <row r="21" spans="1:7" ht="9.75">
      <c r="A21" s="54" t="s">
        <v>1</v>
      </c>
      <c r="B21" s="63">
        <v>559</v>
      </c>
      <c r="C21" s="63">
        <v>88</v>
      </c>
      <c r="D21" s="63">
        <v>647</v>
      </c>
      <c r="E21" s="64">
        <v>86.39876352395672</v>
      </c>
      <c r="F21" s="64">
        <v>13.601236476043276</v>
      </c>
      <c r="G21" s="57">
        <v>100</v>
      </c>
    </row>
    <row r="22" spans="1:7" ht="12">
      <c r="A22" s="35" t="s">
        <v>82</v>
      </c>
      <c r="B22" s="9"/>
      <c r="C22" s="9"/>
      <c r="D22" s="9"/>
      <c r="E22" s="9"/>
      <c r="F22" s="9"/>
      <c r="G22" s="9"/>
    </row>
    <row r="23" spans="1:7" ht="9.75">
      <c r="A23" s="7"/>
      <c r="B23" s="7"/>
      <c r="C23" s="7"/>
      <c r="D23" s="7"/>
      <c r="E23" s="7"/>
      <c r="F23" s="7"/>
      <c r="G23" s="7"/>
    </row>
    <row r="24" spans="1:7" ht="9.75">
      <c r="A24" s="7"/>
      <c r="B24" s="7"/>
      <c r="C24" s="7"/>
      <c r="D24" s="7"/>
      <c r="E24" s="7"/>
      <c r="F24" s="7"/>
      <c r="G24" s="7"/>
    </row>
    <row r="25" spans="1:7" ht="9.75">
      <c r="A25" s="7"/>
      <c r="B25" s="7"/>
      <c r="C25" s="7"/>
      <c r="D25" s="7"/>
      <c r="E25" s="7"/>
      <c r="F25" s="7"/>
      <c r="G25" s="7"/>
    </row>
    <row r="26" spans="1:7" ht="9.75">
      <c r="A26" s="7"/>
      <c r="B26" s="7"/>
      <c r="C26" s="7"/>
      <c r="D26" s="7"/>
      <c r="E26" s="7"/>
      <c r="F26" s="7"/>
      <c r="G26" s="7"/>
    </row>
    <row r="27" spans="1:7" ht="9.75">
      <c r="A27" s="7"/>
      <c r="B27" s="7"/>
      <c r="C27" s="7"/>
      <c r="D27" s="7"/>
      <c r="E27" s="7"/>
      <c r="F27" s="7"/>
      <c r="G27" s="7"/>
    </row>
    <row r="28" spans="1:7" ht="9.75">
      <c r="A28" s="7"/>
      <c r="B28" s="7"/>
      <c r="C28" s="7"/>
      <c r="D28" s="7"/>
      <c r="E28" s="7"/>
      <c r="F28" s="7"/>
      <c r="G28" s="7"/>
    </row>
    <row r="29" spans="1:7" ht="9.75">
      <c r="A29" s="7"/>
      <c r="B29" s="7"/>
      <c r="C29" s="7"/>
      <c r="D29" s="7"/>
      <c r="E29" s="7"/>
      <c r="F29" s="7"/>
      <c r="G29" s="7"/>
    </row>
    <row r="116" ht="9.75">
      <c r="G116" s="16"/>
    </row>
    <row r="117" ht="9.75">
      <c r="G117" s="16"/>
    </row>
    <row r="118" ht="9.75">
      <c r="G118" s="16"/>
    </row>
    <row r="119" ht="9.75">
      <c r="G119" s="16"/>
    </row>
    <row r="120" ht="9.75">
      <c r="G120" s="16"/>
    </row>
    <row r="121" ht="9.75">
      <c r="G121" s="16"/>
    </row>
    <row r="122" ht="9.75">
      <c r="G122" s="16"/>
    </row>
    <row r="123" ht="9.75">
      <c r="G123" s="16"/>
    </row>
    <row r="124" ht="9.75">
      <c r="G124" s="16"/>
    </row>
  </sheetData>
  <sheetProtection/>
  <mergeCells count="1">
    <mergeCell ref="A1:G1"/>
  </mergeCells>
  <printOptions/>
  <pageMargins left="1.17" right="0.75" top="1.67" bottom="1" header="0.5" footer="0.5"/>
  <pageSetup horizontalDpi="300" verticalDpi="300" orientation="portrait" paperSize="9" r:id="rId1"/>
  <headerFooter alignWithMargins="0">
    <oddFooter>&amp;L&amp;Z&amp;F&amp;A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6"/>
  <sheetViews>
    <sheetView showGridLines="0" zoomScalePageLayoutView="0" workbookViewId="0" topLeftCell="A1">
      <selection activeCell="B12" sqref="B12"/>
    </sheetView>
  </sheetViews>
  <sheetFormatPr defaultColWidth="9.33203125" defaultRowHeight="11.25"/>
  <cols>
    <col min="1" max="1" width="25.33203125" style="0" customWidth="1"/>
    <col min="9" max="9" width="10" style="0" customWidth="1"/>
    <col min="10" max="10" width="11.5" style="0" customWidth="1"/>
  </cols>
  <sheetData>
    <row r="1" spans="1:10" ht="26.25" customHeight="1">
      <c r="A1" s="138" t="s">
        <v>126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9.75">
      <c r="A2" s="10"/>
      <c r="B2" s="26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6" t="s">
        <v>12</v>
      </c>
      <c r="H2" s="26" t="s">
        <v>13</v>
      </c>
      <c r="I2" s="26" t="s">
        <v>48</v>
      </c>
      <c r="J2" s="26" t="s">
        <v>1</v>
      </c>
    </row>
    <row r="3" spans="1:10" ht="9.75">
      <c r="A3" s="56" t="s">
        <v>89</v>
      </c>
      <c r="B3" s="56">
        <v>851</v>
      </c>
      <c r="C3" s="56">
        <v>0</v>
      </c>
      <c r="D3" s="56">
        <v>138</v>
      </c>
      <c r="E3" s="56">
        <v>530</v>
      </c>
      <c r="F3" s="56">
        <v>135</v>
      </c>
      <c r="G3" s="56">
        <v>55</v>
      </c>
      <c r="H3" s="56">
        <v>0</v>
      </c>
      <c r="I3" s="56">
        <v>129</v>
      </c>
      <c r="J3" s="56">
        <v>1838</v>
      </c>
    </row>
    <row r="4" spans="1:10" ht="9.75">
      <c r="A4" s="56" t="s">
        <v>101</v>
      </c>
      <c r="B4" s="56">
        <v>3948</v>
      </c>
      <c r="C4" s="56">
        <v>615</v>
      </c>
      <c r="D4" s="56">
        <v>492</v>
      </c>
      <c r="E4" s="56">
        <v>789</v>
      </c>
      <c r="F4" s="56">
        <v>764</v>
      </c>
      <c r="G4" s="56">
        <v>457</v>
      </c>
      <c r="H4" s="56">
        <v>365</v>
      </c>
      <c r="I4" s="56">
        <v>548</v>
      </c>
      <c r="J4" s="56">
        <v>7978</v>
      </c>
    </row>
    <row r="5" spans="1:10" ht="9.75">
      <c r="A5" s="56" t="s">
        <v>90</v>
      </c>
      <c r="B5" s="56">
        <v>6462</v>
      </c>
      <c r="C5" s="56">
        <v>184</v>
      </c>
      <c r="D5" s="56">
        <v>336</v>
      </c>
      <c r="E5" s="56">
        <v>1802</v>
      </c>
      <c r="F5" s="56">
        <v>348</v>
      </c>
      <c r="G5" s="56">
        <v>1215</v>
      </c>
      <c r="H5" s="56">
        <v>124</v>
      </c>
      <c r="I5" s="56">
        <v>407</v>
      </c>
      <c r="J5" s="56">
        <v>10878</v>
      </c>
    </row>
    <row r="6" spans="1:10" ht="9.75">
      <c r="A6" s="56" t="s">
        <v>102</v>
      </c>
      <c r="B6" s="56">
        <v>4533</v>
      </c>
      <c r="C6" s="56">
        <v>923</v>
      </c>
      <c r="D6" s="56">
        <v>816</v>
      </c>
      <c r="E6" s="56">
        <v>1170</v>
      </c>
      <c r="F6" s="56">
        <v>0</v>
      </c>
      <c r="G6" s="56">
        <v>288</v>
      </c>
      <c r="H6" s="56">
        <v>685</v>
      </c>
      <c r="I6" s="56">
        <v>738</v>
      </c>
      <c r="J6" s="56">
        <v>9153</v>
      </c>
    </row>
    <row r="7" spans="1:10" ht="9.75">
      <c r="A7" s="56" t="s">
        <v>91</v>
      </c>
      <c r="B7" s="56">
        <v>1567</v>
      </c>
      <c r="C7" s="56">
        <v>108</v>
      </c>
      <c r="D7" s="56">
        <v>0</v>
      </c>
      <c r="E7" s="56">
        <v>449</v>
      </c>
      <c r="F7" s="56">
        <v>0</v>
      </c>
      <c r="G7" s="56">
        <v>0</v>
      </c>
      <c r="H7" s="56">
        <v>196</v>
      </c>
      <c r="I7" s="56">
        <v>0</v>
      </c>
      <c r="J7" s="56">
        <v>2320</v>
      </c>
    </row>
    <row r="8" spans="1:10" ht="9.75">
      <c r="A8" s="56" t="s">
        <v>92</v>
      </c>
      <c r="B8" s="56">
        <v>884</v>
      </c>
      <c r="C8" s="56">
        <v>0</v>
      </c>
      <c r="D8" s="56">
        <v>0</v>
      </c>
      <c r="E8" s="56">
        <v>306</v>
      </c>
      <c r="F8" s="56">
        <v>0</v>
      </c>
      <c r="G8" s="56">
        <v>0</v>
      </c>
      <c r="H8" s="56">
        <v>0</v>
      </c>
      <c r="I8" s="56">
        <v>0</v>
      </c>
      <c r="J8" s="56">
        <v>1190</v>
      </c>
    </row>
    <row r="9" spans="1:10" ht="9.75">
      <c r="A9" s="56" t="s">
        <v>103</v>
      </c>
      <c r="B9" s="56">
        <v>601</v>
      </c>
      <c r="C9" s="56">
        <v>221</v>
      </c>
      <c r="D9" s="56">
        <v>0</v>
      </c>
      <c r="E9" s="56">
        <v>85</v>
      </c>
      <c r="F9" s="56">
        <v>52</v>
      </c>
      <c r="G9" s="56">
        <v>134</v>
      </c>
      <c r="H9" s="56">
        <v>0</v>
      </c>
      <c r="I9" s="56">
        <v>0</v>
      </c>
      <c r="J9" s="56">
        <v>1093</v>
      </c>
    </row>
    <row r="10" spans="1:10" ht="9.75">
      <c r="A10" s="56" t="s">
        <v>93</v>
      </c>
      <c r="B10" s="56">
        <v>820</v>
      </c>
      <c r="C10" s="56">
        <v>274</v>
      </c>
      <c r="D10" s="56">
        <v>434</v>
      </c>
      <c r="E10" s="56">
        <v>597</v>
      </c>
      <c r="F10" s="56">
        <v>119</v>
      </c>
      <c r="G10" s="56">
        <v>107</v>
      </c>
      <c r="H10" s="56">
        <v>236</v>
      </c>
      <c r="I10" s="56">
        <v>0</v>
      </c>
      <c r="J10" s="56">
        <v>2587</v>
      </c>
    </row>
    <row r="11" spans="1:10" ht="9.75">
      <c r="A11" s="56" t="s">
        <v>94</v>
      </c>
      <c r="B11" s="56">
        <v>11284</v>
      </c>
      <c r="C11" s="56">
        <v>1041</v>
      </c>
      <c r="D11" s="56">
        <v>2169</v>
      </c>
      <c r="E11" s="56">
        <v>3037</v>
      </c>
      <c r="F11" s="56">
        <v>662</v>
      </c>
      <c r="G11" s="56">
        <v>3311</v>
      </c>
      <c r="H11" s="56">
        <v>2329</v>
      </c>
      <c r="I11" s="56">
        <v>1018</v>
      </c>
      <c r="J11" s="56">
        <v>24851</v>
      </c>
    </row>
    <row r="12" spans="1:10" ht="9.75">
      <c r="A12" s="56" t="s">
        <v>95</v>
      </c>
      <c r="B12" s="56">
        <v>7080</v>
      </c>
      <c r="C12" s="56">
        <v>668</v>
      </c>
      <c r="D12" s="56">
        <v>937</v>
      </c>
      <c r="E12" s="56">
        <v>2321</v>
      </c>
      <c r="F12" s="56">
        <v>747</v>
      </c>
      <c r="G12" s="56">
        <v>1262</v>
      </c>
      <c r="H12" s="56">
        <v>497</v>
      </c>
      <c r="I12" s="56">
        <v>469</v>
      </c>
      <c r="J12" s="56">
        <v>13981</v>
      </c>
    </row>
    <row r="13" spans="1:10" ht="9.75">
      <c r="A13" s="56" t="s">
        <v>96</v>
      </c>
      <c r="B13" s="56">
        <v>4057</v>
      </c>
      <c r="C13" s="56">
        <v>507</v>
      </c>
      <c r="D13" s="56">
        <v>571</v>
      </c>
      <c r="E13" s="56">
        <v>1496</v>
      </c>
      <c r="F13" s="56">
        <v>443</v>
      </c>
      <c r="G13" s="56">
        <v>762</v>
      </c>
      <c r="H13" s="56">
        <v>263</v>
      </c>
      <c r="I13" s="56">
        <v>252</v>
      </c>
      <c r="J13" s="56">
        <v>8351</v>
      </c>
    </row>
    <row r="14" spans="1:10" ht="9.75">
      <c r="A14" s="56" t="s">
        <v>97</v>
      </c>
      <c r="B14" s="56">
        <v>103</v>
      </c>
      <c r="C14" s="56">
        <v>25</v>
      </c>
      <c r="D14" s="56">
        <v>255</v>
      </c>
      <c r="E14" s="56">
        <v>52</v>
      </c>
      <c r="F14" s="56">
        <v>0</v>
      </c>
      <c r="G14" s="56">
        <v>77</v>
      </c>
      <c r="H14" s="56">
        <v>242</v>
      </c>
      <c r="I14" s="56">
        <v>171</v>
      </c>
      <c r="J14" s="56">
        <v>925</v>
      </c>
    </row>
    <row r="15" spans="1:10" ht="9.75">
      <c r="A15" s="56" t="s">
        <v>98</v>
      </c>
      <c r="B15" s="56">
        <v>2347</v>
      </c>
      <c r="C15" s="56">
        <v>0</v>
      </c>
      <c r="D15" s="56">
        <v>742</v>
      </c>
      <c r="E15" s="56">
        <v>322</v>
      </c>
      <c r="F15" s="56">
        <v>0</v>
      </c>
      <c r="G15" s="56">
        <v>0</v>
      </c>
      <c r="H15" s="56">
        <v>0</v>
      </c>
      <c r="I15" s="56">
        <v>419</v>
      </c>
      <c r="J15" s="56">
        <v>3830</v>
      </c>
    </row>
    <row r="16" spans="1:10" ht="9.75">
      <c r="A16" s="56" t="s">
        <v>105</v>
      </c>
      <c r="B16" s="56">
        <v>1135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1135</v>
      </c>
    </row>
    <row r="17" spans="1:10" ht="9.75">
      <c r="A17" s="56" t="s">
        <v>99</v>
      </c>
      <c r="B17" s="56">
        <v>116</v>
      </c>
      <c r="C17" s="56">
        <v>105</v>
      </c>
      <c r="D17" s="56">
        <v>66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287</v>
      </c>
    </row>
    <row r="18" spans="1:10" ht="9.75">
      <c r="A18" s="56" t="s">
        <v>104</v>
      </c>
      <c r="B18" s="56">
        <v>6777</v>
      </c>
      <c r="C18" s="56">
        <v>525</v>
      </c>
      <c r="D18" s="56">
        <v>1724</v>
      </c>
      <c r="E18" s="56">
        <v>2724</v>
      </c>
      <c r="F18" s="56">
        <v>1096</v>
      </c>
      <c r="G18" s="56">
        <v>1251</v>
      </c>
      <c r="H18" s="56">
        <v>106</v>
      </c>
      <c r="I18" s="56">
        <v>716</v>
      </c>
      <c r="J18" s="56">
        <v>14919</v>
      </c>
    </row>
    <row r="19" spans="1:10" ht="9.75">
      <c r="A19" s="56" t="s">
        <v>3</v>
      </c>
      <c r="B19" s="56">
        <v>22361</v>
      </c>
      <c r="C19" s="56">
        <v>1058</v>
      </c>
      <c r="D19" s="56">
        <v>2624</v>
      </c>
      <c r="E19" s="56">
        <v>4408</v>
      </c>
      <c r="F19" s="56">
        <v>1284</v>
      </c>
      <c r="G19" s="56">
        <v>3681</v>
      </c>
      <c r="H19" s="56">
        <v>1711</v>
      </c>
      <c r="I19" s="56">
        <v>1310</v>
      </c>
      <c r="J19" s="56">
        <v>38437</v>
      </c>
    </row>
    <row r="20" spans="1:10" ht="9.75">
      <c r="A20" s="56" t="s">
        <v>35</v>
      </c>
      <c r="B20" s="56">
        <v>7506</v>
      </c>
      <c r="C20" s="56">
        <v>517</v>
      </c>
      <c r="D20" s="56">
        <v>761</v>
      </c>
      <c r="E20" s="56">
        <v>1489</v>
      </c>
      <c r="F20" s="56">
        <v>446</v>
      </c>
      <c r="G20" s="56">
        <v>1108</v>
      </c>
      <c r="H20" s="56">
        <v>290</v>
      </c>
      <c r="I20" s="56">
        <v>261</v>
      </c>
      <c r="J20" s="56">
        <v>12378</v>
      </c>
    </row>
    <row r="21" spans="1:10" ht="9.75">
      <c r="A21" s="56" t="s">
        <v>4</v>
      </c>
      <c r="B21" s="56">
        <v>1268</v>
      </c>
      <c r="C21" s="56">
        <v>0</v>
      </c>
      <c r="D21" s="56">
        <v>322</v>
      </c>
      <c r="E21" s="56">
        <v>0</v>
      </c>
      <c r="F21" s="56">
        <v>117</v>
      </c>
      <c r="G21" s="56">
        <v>220</v>
      </c>
      <c r="H21" s="56">
        <v>0</v>
      </c>
      <c r="I21" s="56">
        <v>0</v>
      </c>
      <c r="J21" s="56">
        <v>1927</v>
      </c>
    </row>
    <row r="22" spans="1:10" ht="9.75">
      <c r="A22" s="56" t="s">
        <v>100</v>
      </c>
      <c r="B22" s="56">
        <v>926</v>
      </c>
      <c r="C22" s="56">
        <v>0</v>
      </c>
      <c r="D22" s="56">
        <v>0</v>
      </c>
      <c r="E22" s="56">
        <v>214</v>
      </c>
      <c r="F22" s="56">
        <v>271</v>
      </c>
      <c r="G22" s="56">
        <v>293</v>
      </c>
      <c r="H22" s="56">
        <v>0</v>
      </c>
      <c r="I22" s="56">
        <v>0</v>
      </c>
      <c r="J22" s="56">
        <v>1704</v>
      </c>
    </row>
    <row r="23" spans="1:10" ht="9.75">
      <c r="A23" s="56" t="s">
        <v>5</v>
      </c>
      <c r="B23" s="56">
        <v>2079</v>
      </c>
      <c r="C23" s="56">
        <v>236</v>
      </c>
      <c r="D23" s="56">
        <v>692</v>
      </c>
      <c r="E23" s="56">
        <v>654</v>
      </c>
      <c r="F23" s="56">
        <v>0</v>
      </c>
      <c r="G23" s="56">
        <v>106</v>
      </c>
      <c r="H23" s="56">
        <v>138</v>
      </c>
      <c r="I23" s="56">
        <v>232</v>
      </c>
      <c r="J23" s="56">
        <v>4137</v>
      </c>
    </row>
    <row r="24" spans="1:10" ht="9.75">
      <c r="A24" s="56" t="s">
        <v>20</v>
      </c>
      <c r="B24" s="56">
        <v>148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148</v>
      </c>
    </row>
    <row r="25" spans="1:10" ht="9.75">
      <c r="A25" s="56" t="s">
        <v>6</v>
      </c>
      <c r="B25" s="56">
        <v>86853</v>
      </c>
      <c r="C25" s="56">
        <v>7007</v>
      </c>
      <c r="D25" s="56">
        <v>13079</v>
      </c>
      <c r="E25" s="56">
        <v>22445</v>
      </c>
      <c r="F25" s="56">
        <v>6484</v>
      </c>
      <c r="G25" s="56">
        <v>14327</v>
      </c>
      <c r="H25" s="56">
        <v>7182</v>
      </c>
      <c r="I25" s="56">
        <v>6670</v>
      </c>
      <c r="J25" s="56">
        <v>164047</v>
      </c>
    </row>
    <row r="26" spans="1:10" ht="9.75">
      <c r="A26" s="27" t="s">
        <v>79</v>
      </c>
      <c r="B26" s="10"/>
      <c r="C26" s="10"/>
      <c r="D26" s="10"/>
      <c r="E26" s="10"/>
      <c r="F26" s="10"/>
      <c r="G26" s="10"/>
      <c r="H26" s="10"/>
      <c r="I26" s="10"/>
      <c r="J26" s="10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35"/>
  <sheetViews>
    <sheetView showGridLines="0" zoomScalePageLayoutView="0" workbookViewId="0" topLeftCell="A1">
      <selection activeCell="B10" sqref="B10"/>
    </sheetView>
  </sheetViews>
  <sheetFormatPr defaultColWidth="9.33203125" defaultRowHeight="11.25"/>
  <cols>
    <col min="1" max="1" width="17.66015625" style="21" customWidth="1"/>
    <col min="2" max="9" width="9.33203125" style="21" customWidth="1"/>
    <col min="10" max="10" width="19.33203125" style="21" customWidth="1"/>
    <col min="11" max="16384" width="9.33203125" style="21" customWidth="1"/>
  </cols>
  <sheetData>
    <row r="1" spans="1:9" ht="39" customHeight="1">
      <c r="A1" s="139" t="s">
        <v>127</v>
      </c>
      <c r="B1" s="139"/>
      <c r="C1" s="139"/>
      <c r="D1" s="139"/>
      <c r="E1" s="139"/>
      <c r="F1" s="139"/>
      <c r="G1" s="139"/>
      <c r="H1" s="24"/>
      <c r="I1" s="24"/>
    </row>
    <row r="2" spans="1:9" ht="9.75">
      <c r="A2" s="54" t="s">
        <v>109</v>
      </c>
      <c r="B2" s="54" t="s">
        <v>66</v>
      </c>
      <c r="C2" s="54" t="s">
        <v>65</v>
      </c>
      <c r="D2" s="54" t="s">
        <v>60</v>
      </c>
      <c r="E2" s="54" t="s">
        <v>69</v>
      </c>
      <c r="F2" s="67" t="s">
        <v>85</v>
      </c>
      <c r="G2" s="68" t="s">
        <v>111</v>
      </c>
      <c r="H2" s="24"/>
      <c r="I2" s="24"/>
    </row>
    <row r="3" spans="1:9" ht="9.75">
      <c r="A3" s="54" t="s">
        <v>23</v>
      </c>
      <c r="B3" s="56">
        <v>33988</v>
      </c>
      <c r="C3" s="56">
        <v>34047</v>
      </c>
      <c r="D3" s="56">
        <v>34198</v>
      </c>
      <c r="E3" s="56">
        <v>34614</v>
      </c>
      <c r="F3" s="68">
        <v>34450</v>
      </c>
      <c r="G3" s="59">
        <f aca="true" t="shared" si="0" ref="G3:G8">(F3-B3)/B3*100</f>
        <v>1.3593032835118277</v>
      </c>
      <c r="H3" s="18"/>
      <c r="I3" s="18"/>
    </row>
    <row r="4" spans="1:12" ht="9.75">
      <c r="A4" s="54" t="s">
        <v>24</v>
      </c>
      <c r="B4" s="56">
        <v>59549</v>
      </c>
      <c r="C4" s="56">
        <v>58309</v>
      </c>
      <c r="D4" s="56">
        <v>58023</v>
      </c>
      <c r="E4" s="56">
        <v>57417</v>
      </c>
      <c r="F4" s="68">
        <v>55947</v>
      </c>
      <c r="G4" s="59">
        <f t="shared" si="0"/>
        <v>-6.0488001477774604</v>
      </c>
      <c r="H4" s="18"/>
      <c r="I4" s="18"/>
      <c r="L4" s="14"/>
    </row>
    <row r="5" spans="1:12" ht="9.75">
      <c r="A5" s="54" t="s">
        <v>22</v>
      </c>
      <c r="B5" s="56">
        <v>45529</v>
      </c>
      <c r="C5" s="56">
        <v>47124</v>
      </c>
      <c r="D5" s="56">
        <v>49688</v>
      </c>
      <c r="E5" s="56">
        <v>51952</v>
      </c>
      <c r="F5" s="68">
        <v>52890</v>
      </c>
      <c r="G5" s="59">
        <f t="shared" si="0"/>
        <v>16.167717279096838</v>
      </c>
      <c r="H5" s="18"/>
      <c r="I5" s="18"/>
      <c r="L5" s="14"/>
    </row>
    <row r="6" spans="1:12" ht="9.75">
      <c r="A6" s="68" t="s">
        <v>80</v>
      </c>
      <c r="B6" s="56">
        <v>12479</v>
      </c>
      <c r="C6" s="56">
        <v>12895</v>
      </c>
      <c r="D6" s="56">
        <v>13655</v>
      </c>
      <c r="E6" s="56">
        <v>14105</v>
      </c>
      <c r="F6" s="68">
        <v>14919</v>
      </c>
      <c r="G6" s="59">
        <f t="shared" si="0"/>
        <v>19.552848785960414</v>
      </c>
      <c r="H6" s="18"/>
      <c r="I6" s="18"/>
      <c r="L6" s="14"/>
    </row>
    <row r="7" spans="1:12" ht="9.75">
      <c r="A7" s="54" t="s">
        <v>25</v>
      </c>
      <c r="B7" s="56">
        <v>5680</v>
      </c>
      <c r="C7" s="56">
        <v>5621</v>
      </c>
      <c r="D7" s="56">
        <v>5682</v>
      </c>
      <c r="E7" s="56">
        <v>5802</v>
      </c>
      <c r="F7" s="68">
        <v>5841</v>
      </c>
      <c r="G7" s="59">
        <f t="shared" si="0"/>
        <v>2.834507042253521</v>
      </c>
      <c r="H7" s="18"/>
      <c r="I7" s="18"/>
      <c r="L7" s="14"/>
    </row>
    <row r="8" spans="1:12" ht="9.75">
      <c r="A8" s="54" t="s">
        <v>38</v>
      </c>
      <c r="B8" s="56">
        <v>157225</v>
      </c>
      <c r="C8" s="56">
        <v>157996</v>
      </c>
      <c r="D8" s="56">
        <v>161246</v>
      </c>
      <c r="E8" s="56">
        <v>163890</v>
      </c>
      <c r="F8" s="68">
        <f>SUM(F3:F7)</f>
        <v>164047</v>
      </c>
      <c r="G8" s="59">
        <f t="shared" si="0"/>
        <v>4.33900461122595</v>
      </c>
      <c r="H8" s="18"/>
      <c r="I8" s="18"/>
      <c r="L8" s="14"/>
    </row>
    <row r="9" spans="1:12" ht="9.75">
      <c r="A9" s="54" t="s">
        <v>110</v>
      </c>
      <c r="B9" s="54" t="s">
        <v>66</v>
      </c>
      <c r="C9" s="54" t="s">
        <v>65</v>
      </c>
      <c r="D9" s="54" t="s">
        <v>60</v>
      </c>
      <c r="E9" s="54" t="s">
        <v>69</v>
      </c>
      <c r="F9" s="67" t="s">
        <v>85</v>
      </c>
      <c r="G9" s="68" t="s">
        <v>112</v>
      </c>
      <c r="H9" s="24"/>
      <c r="I9" s="24"/>
      <c r="L9" s="14"/>
    </row>
    <row r="10" spans="1:12" ht="9.75">
      <c r="A10" s="54" t="s">
        <v>23</v>
      </c>
      <c r="B10" s="59">
        <f aca="true" t="shared" si="1" ref="B10:E15">B3/B$8*100</f>
        <v>21.617427253935443</v>
      </c>
      <c r="C10" s="59">
        <f t="shared" si="1"/>
        <v>21.549279728600723</v>
      </c>
      <c r="D10" s="59">
        <f t="shared" si="1"/>
        <v>21.20858812001538</v>
      </c>
      <c r="E10" s="59">
        <f t="shared" si="1"/>
        <v>21.12026359143328</v>
      </c>
      <c r="F10" s="59">
        <f aca="true" t="shared" si="2" ref="F10:F15">F3/F$8*100</f>
        <v>21.00007924558206</v>
      </c>
      <c r="G10" s="59">
        <f>F10-B10</f>
        <v>-0.6173480083533818</v>
      </c>
      <c r="H10" s="18"/>
      <c r="I10" s="18"/>
      <c r="L10" s="14"/>
    </row>
    <row r="11" spans="1:12" ht="9.75">
      <c r="A11" s="54" t="s">
        <v>24</v>
      </c>
      <c r="B11" s="59">
        <f t="shared" si="1"/>
        <v>37.875019875973926</v>
      </c>
      <c r="C11" s="59">
        <f t="shared" si="1"/>
        <v>36.905364692777034</v>
      </c>
      <c r="D11" s="59">
        <f t="shared" si="1"/>
        <v>35.98414844399241</v>
      </c>
      <c r="E11" s="59">
        <f t="shared" si="1"/>
        <v>35.03386417719202</v>
      </c>
      <c r="F11" s="59">
        <f t="shared" si="2"/>
        <v>34.10425061110535</v>
      </c>
      <c r="G11" s="59">
        <f>F11-B11</f>
        <v>-3.7707692648685764</v>
      </c>
      <c r="H11" s="18"/>
      <c r="I11" s="18"/>
      <c r="L11" s="14"/>
    </row>
    <row r="12" spans="1:12" ht="9.75">
      <c r="A12" s="54" t="s">
        <v>22</v>
      </c>
      <c r="B12" s="59">
        <f t="shared" si="1"/>
        <v>28.957862935283828</v>
      </c>
      <c r="C12" s="59">
        <f t="shared" si="1"/>
        <v>29.82607154611509</v>
      </c>
      <c r="D12" s="59">
        <f t="shared" si="1"/>
        <v>30.81502796968607</v>
      </c>
      <c r="E12" s="59">
        <f t="shared" si="1"/>
        <v>31.699310513149065</v>
      </c>
      <c r="F12" s="59">
        <f t="shared" si="2"/>
        <v>32.24076026992264</v>
      </c>
      <c r="G12" s="59">
        <f>F12-B12</f>
        <v>3.282897334638811</v>
      </c>
      <c r="H12" s="18"/>
      <c r="I12" s="18"/>
      <c r="L12" s="14"/>
    </row>
    <row r="13" spans="1:12" ht="9.75">
      <c r="A13" s="68" t="s">
        <v>80</v>
      </c>
      <c r="B13" s="59">
        <f t="shared" si="1"/>
        <v>7.937032914612815</v>
      </c>
      <c r="C13" s="59">
        <f t="shared" si="1"/>
        <v>8.16159902782349</v>
      </c>
      <c r="D13" s="59">
        <f t="shared" si="1"/>
        <v>8.468427123773612</v>
      </c>
      <c r="E13" s="59">
        <f t="shared" si="1"/>
        <v>8.606382329611325</v>
      </c>
      <c r="F13" s="59">
        <f t="shared" si="2"/>
        <v>9.094344913348005</v>
      </c>
      <c r="G13" s="59">
        <f>F13-B13</f>
        <v>1.1573119987351896</v>
      </c>
      <c r="H13" s="18"/>
      <c r="I13" s="18"/>
      <c r="L13" s="14"/>
    </row>
    <row r="14" spans="1:9" ht="9.75">
      <c r="A14" s="54" t="s">
        <v>25</v>
      </c>
      <c r="B14" s="59">
        <f t="shared" si="1"/>
        <v>3.612657020193989</v>
      </c>
      <c r="C14" s="59">
        <f t="shared" si="1"/>
        <v>3.557685004683663</v>
      </c>
      <c r="D14" s="59">
        <f t="shared" si="1"/>
        <v>3.523808342532528</v>
      </c>
      <c r="E14" s="59">
        <f t="shared" si="1"/>
        <v>3.5401793886143147</v>
      </c>
      <c r="F14" s="59">
        <f t="shared" si="2"/>
        <v>3.560564960041939</v>
      </c>
      <c r="G14" s="59">
        <f>F14-B14</f>
        <v>-0.052092060152050035</v>
      </c>
      <c r="H14" s="18"/>
      <c r="I14" s="18"/>
    </row>
    <row r="15" spans="1:8" ht="9.75">
      <c r="A15" s="68" t="s">
        <v>38</v>
      </c>
      <c r="B15" s="59">
        <f t="shared" si="1"/>
        <v>100</v>
      </c>
      <c r="C15" s="59">
        <f t="shared" si="1"/>
        <v>100</v>
      </c>
      <c r="D15" s="59">
        <f t="shared" si="1"/>
        <v>100</v>
      </c>
      <c r="E15" s="59">
        <f t="shared" si="1"/>
        <v>100</v>
      </c>
      <c r="F15" s="59">
        <f t="shared" si="2"/>
        <v>100</v>
      </c>
      <c r="G15" s="68"/>
      <c r="H15" s="15"/>
    </row>
    <row r="16" spans="1:8" ht="12">
      <c r="A16" s="35" t="s">
        <v>82</v>
      </c>
      <c r="B16" s="24"/>
      <c r="C16" s="24"/>
      <c r="D16" s="24"/>
      <c r="E16" s="24"/>
      <c r="F16" s="24"/>
      <c r="G16" s="24"/>
      <c r="H16" s="24"/>
    </row>
    <row r="17" spans="1:9" ht="9.75">
      <c r="A17" s="24"/>
      <c r="B17" s="24"/>
      <c r="C17" s="24"/>
      <c r="D17" s="24"/>
      <c r="E17" s="24"/>
      <c r="F17" s="24"/>
      <c r="G17" s="24"/>
      <c r="H17" s="24"/>
      <c r="I17" s="24"/>
    </row>
    <row r="19" ht="9.75">
      <c r="F19" s="23"/>
    </row>
    <row r="20" ht="9.75">
      <c r="F20" s="23"/>
    </row>
    <row r="21" spans="6:7" ht="9.75">
      <c r="F21" s="23"/>
      <c r="G21" s="23"/>
    </row>
    <row r="22" ht="9.75">
      <c r="F22" s="23"/>
    </row>
    <row r="23" spans="4:6" ht="9.75">
      <c r="D23" s="23"/>
      <c r="F23" s="23"/>
    </row>
    <row r="24" spans="4:7" ht="9.75">
      <c r="D24" s="23"/>
      <c r="F24" s="23"/>
      <c r="G24" s="23"/>
    </row>
    <row r="25" spans="4:7" ht="9.75">
      <c r="D25" s="23"/>
      <c r="F25" s="23"/>
      <c r="G25" s="23"/>
    </row>
    <row r="26" spans="4:7" ht="9.75">
      <c r="D26" s="23"/>
      <c r="F26" s="23"/>
      <c r="G26" s="23"/>
    </row>
    <row r="28" ht="11.25" customHeight="1"/>
    <row r="29" spans="2:9" ht="9.75">
      <c r="B29" s="22"/>
      <c r="C29" s="22"/>
      <c r="D29" s="22"/>
      <c r="H29" s="22"/>
      <c r="I29" s="22"/>
    </row>
    <row r="30" spans="2:9" ht="9.75">
      <c r="B30" s="22"/>
      <c r="C30" s="22"/>
      <c r="D30" s="22"/>
      <c r="H30" s="22"/>
      <c r="I30" s="22"/>
    </row>
    <row r="31" spans="2:9" ht="9.75">
      <c r="B31" s="22"/>
      <c r="C31" s="22"/>
      <c r="D31" s="22"/>
      <c r="H31" s="22"/>
      <c r="I31" s="22"/>
    </row>
    <row r="32" spans="2:9" ht="9.75">
      <c r="B32" s="22"/>
      <c r="C32" s="22"/>
      <c r="D32" s="22"/>
      <c r="H32" s="22"/>
      <c r="I32" s="22"/>
    </row>
    <row r="33" spans="2:9" ht="9.75">
      <c r="B33" s="22"/>
      <c r="C33" s="22"/>
      <c r="D33" s="22"/>
      <c r="H33" s="22"/>
      <c r="I33" s="22"/>
    </row>
    <row r="34" spans="2:4" ht="9.75">
      <c r="B34" s="22"/>
      <c r="C34" s="22"/>
      <c r="D34" s="22"/>
    </row>
    <row r="35" spans="2:4" ht="9.75">
      <c r="B35" s="22"/>
      <c r="C35" s="22"/>
      <c r="D35" s="22"/>
    </row>
    <row r="46" ht="11.25" customHeight="1"/>
  </sheetData>
  <sheetProtection/>
  <mergeCells count="1">
    <mergeCell ref="A1:G1"/>
  </mergeCells>
  <printOptions/>
  <pageMargins left="1.17" right="0.5" top="0.8" bottom="1" header="0.5" footer="0.5"/>
  <pageSetup horizontalDpi="300" verticalDpi="300" orientation="landscape" paperSize="9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8"/>
  <sheetViews>
    <sheetView showGridLines="0" zoomScalePageLayoutView="0" workbookViewId="0" topLeftCell="A1">
      <selection activeCell="A1" sqref="A1:I1"/>
    </sheetView>
  </sheetViews>
  <sheetFormatPr defaultColWidth="10.66015625" defaultRowHeight="11.25"/>
  <cols>
    <col min="1" max="1" width="17.33203125" style="20" customWidth="1"/>
    <col min="2" max="2" width="7.83203125" style="20" bestFit="1" customWidth="1"/>
    <col min="3" max="3" width="7.66015625" style="20" customWidth="1"/>
    <col min="4" max="4" width="7.33203125" style="20" customWidth="1"/>
    <col min="5" max="5" width="8.66015625" style="20" customWidth="1"/>
    <col min="6" max="6" width="7.83203125" style="20" bestFit="1" customWidth="1"/>
    <col min="7" max="7" width="8.16015625" style="20" bestFit="1" customWidth="1"/>
    <col min="8" max="8" width="6.83203125" style="20" bestFit="1" customWidth="1"/>
    <col min="9" max="9" width="8.5" style="20" bestFit="1" customWidth="1"/>
    <col min="10" max="12" width="10.66015625" style="20" customWidth="1"/>
    <col min="13" max="13" width="13.33203125" style="20" customWidth="1"/>
    <col min="14" max="17" width="14.5" style="20" customWidth="1"/>
    <col min="18" max="16384" width="10.66015625" style="20" customWidth="1"/>
  </cols>
  <sheetData>
    <row r="1" spans="1:9" ht="27.75" customHeight="1">
      <c r="A1" s="140" t="s">
        <v>124</v>
      </c>
      <c r="B1" s="141"/>
      <c r="C1" s="141"/>
      <c r="D1" s="141"/>
      <c r="E1" s="141"/>
      <c r="F1" s="141"/>
      <c r="G1" s="141"/>
      <c r="H1" s="141"/>
      <c r="I1" s="141"/>
    </row>
    <row r="2" spans="1:9" ht="9.75">
      <c r="A2" s="142"/>
      <c r="B2" s="142" t="s">
        <v>50</v>
      </c>
      <c r="C2" s="142"/>
      <c r="D2" s="142" t="s">
        <v>51</v>
      </c>
      <c r="E2" s="142"/>
      <c r="F2" s="142" t="s">
        <v>55</v>
      </c>
      <c r="G2" s="142"/>
      <c r="H2" s="142"/>
      <c r="I2" s="142"/>
    </row>
    <row r="3" spans="1:9" ht="20.25">
      <c r="A3" s="142"/>
      <c r="B3" s="69" t="s">
        <v>54</v>
      </c>
      <c r="C3" s="70" t="s">
        <v>53</v>
      </c>
      <c r="D3" s="69" t="s">
        <v>54</v>
      </c>
      <c r="E3" s="70" t="s">
        <v>53</v>
      </c>
      <c r="F3" s="69" t="s">
        <v>54</v>
      </c>
      <c r="G3" s="70" t="s">
        <v>52</v>
      </c>
      <c r="H3" s="70" t="s">
        <v>53</v>
      </c>
      <c r="I3" s="70" t="s">
        <v>58</v>
      </c>
    </row>
    <row r="4" spans="1:9" ht="9.75">
      <c r="A4" s="70" t="s">
        <v>62</v>
      </c>
      <c r="B4" s="71">
        <v>150464</v>
      </c>
      <c r="C4" s="71">
        <v>76383</v>
      </c>
      <c r="D4" s="71">
        <v>8186</v>
      </c>
      <c r="E4" s="71">
        <v>3664</v>
      </c>
      <c r="F4" s="71">
        <f>B4+D4</f>
        <v>158650</v>
      </c>
      <c r="G4" s="72">
        <f>F4/F7*100</f>
        <v>96.71008918175889</v>
      </c>
      <c r="H4" s="71">
        <f>C4+E4</f>
        <v>80047</v>
      </c>
      <c r="I4" s="72">
        <f>H4/F4*100</f>
        <v>50.45508982035928</v>
      </c>
    </row>
    <row r="5" spans="1:9" ht="9.75">
      <c r="A5" s="70" t="s">
        <v>63</v>
      </c>
      <c r="B5" s="71">
        <v>254</v>
      </c>
      <c r="C5" s="71">
        <v>168</v>
      </c>
      <c r="D5" s="71"/>
      <c r="E5" s="71"/>
      <c r="F5" s="71">
        <f>B5+D5</f>
        <v>254</v>
      </c>
      <c r="G5" s="72">
        <f>F5/F7*100</f>
        <v>0.1548336757148866</v>
      </c>
      <c r="H5" s="71">
        <f>C5+E5</f>
        <v>168</v>
      </c>
      <c r="I5" s="72">
        <f>H5/F5*100</f>
        <v>66.14173228346458</v>
      </c>
    </row>
    <row r="6" spans="1:9" ht="9.75">
      <c r="A6" s="70" t="s">
        <v>64</v>
      </c>
      <c r="B6" s="71">
        <v>4993</v>
      </c>
      <c r="C6" s="71">
        <v>1928</v>
      </c>
      <c r="D6" s="71">
        <v>150</v>
      </c>
      <c r="E6" s="71">
        <v>24</v>
      </c>
      <c r="F6" s="73">
        <f>B6+D6</f>
        <v>5143</v>
      </c>
      <c r="G6" s="74">
        <f>F6/F7*100</f>
        <v>3.135077142526227</v>
      </c>
      <c r="H6" s="73">
        <f>C6+E6</f>
        <v>1952</v>
      </c>
      <c r="I6" s="74">
        <f>H6/F6*100</f>
        <v>37.95450126385378</v>
      </c>
    </row>
    <row r="7" spans="1:9" ht="12">
      <c r="A7" s="75" t="s">
        <v>38</v>
      </c>
      <c r="B7" s="71">
        <f>SUM(B4:B6)</f>
        <v>155711</v>
      </c>
      <c r="C7" s="71">
        <f>SUM(C4:C6)</f>
        <v>78479</v>
      </c>
      <c r="D7" s="71">
        <f>SUM(D4:D6)</f>
        <v>8336</v>
      </c>
      <c r="E7" s="71">
        <f>SUM(E4:E6)</f>
        <v>3688</v>
      </c>
      <c r="F7" s="71">
        <f>B7+D7</f>
        <v>164047</v>
      </c>
      <c r="G7" s="72">
        <f>SUM(G4:G6)</f>
        <v>100</v>
      </c>
      <c r="H7" s="71">
        <f>C7+E7</f>
        <v>82167</v>
      </c>
      <c r="I7" s="72">
        <f>H7/F7*100</f>
        <v>50.0874749309649</v>
      </c>
    </row>
    <row r="8" ht="12">
      <c r="A8" s="35" t="s">
        <v>82</v>
      </c>
    </row>
  </sheetData>
  <sheetProtection/>
  <mergeCells count="5">
    <mergeCell ref="A1:I1"/>
    <mergeCell ref="A2:A3"/>
    <mergeCell ref="B2:C2"/>
    <mergeCell ref="D2:E2"/>
    <mergeCell ref="F2:I2"/>
  </mergeCells>
  <printOptions/>
  <pageMargins left="1.1811023622047245" right="0.7480314960629921" top="0.9055118110236221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"/>
  <sheetViews>
    <sheetView showGridLines="0" zoomScalePageLayoutView="0" workbookViewId="0" topLeftCell="A1">
      <selection activeCell="A3" sqref="A3"/>
    </sheetView>
  </sheetViews>
  <sheetFormatPr defaultColWidth="10.66015625" defaultRowHeight="11.25"/>
  <cols>
    <col min="1" max="1" width="31" style="25" customWidth="1"/>
    <col min="2" max="5" width="13.16015625" style="25" customWidth="1"/>
    <col min="6" max="6" width="4.5" style="25" customWidth="1"/>
    <col min="7" max="8" width="4" style="25" bestFit="1" customWidth="1"/>
    <col min="9" max="9" width="4.33203125" style="25" bestFit="1" customWidth="1"/>
    <col min="10" max="10" width="16.33203125" style="25" bestFit="1" customWidth="1"/>
    <col min="11" max="16384" width="10.66015625" style="25" customWidth="1"/>
  </cols>
  <sheetData>
    <row r="1" spans="4:8" ht="21.75" customHeight="1">
      <c r="D1" s="36"/>
      <c r="E1" s="36"/>
      <c r="F1" s="36"/>
      <c r="G1" s="36"/>
      <c r="H1" s="36"/>
    </row>
    <row r="2" spans="1:7" ht="13.5">
      <c r="A2" s="143" t="s">
        <v>125</v>
      </c>
      <c r="B2" s="143"/>
      <c r="C2" s="143"/>
      <c r="D2" s="143"/>
      <c r="E2" s="143"/>
      <c r="F2" s="37"/>
      <c r="G2" s="38"/>
    </row>
    <row r="3" spans="1:8" ht="9.75">
      <c r="A3" s="77" t="s">
        <v>106</v>
      </c>
      <c r="B3" s="80" t="s">
        <v>63</v>
      </c>
      <c r="C3" s="80" t="s">
        <v>64</v>
      </c>
      <c r="D3" s="80" t="s">
        <v>107</v>
      </c>
      <c r="E3" s="80" t="s">
        <v>108</v>
      </c>
      <c r="H3" s="39"/>
    </row>
    <row r="4" spans="1:8" ht="9.75">
      <c r="A4" s="77" t="s">
        <v>71</v>
      </c>
      <c r="B4" s="78"/>
      <c r="C4" s="78">
        <v>133</v>
      </c>
      <c r="D4" s="78">
        <v>133</v>
      </c>
      <c r="E4" s="79">
        <f>D4/D$14*100</f>
        <v>2.4643320363164722</v>
      </c>
      <c r="H4" s="39"/>
    </row>
    <row r="5" spans="1:8" ht="9.75">
      <c r="A5" s="77" t="s">
        <v>72</v>
      </c>
      <c r="B5" s="78"/>
      <c r="C5" s="78">
        <v>31</v>
      </c>
      <c r="D5" s="78">
        <v>31</v>
      </c>
      <c r="E5" s="79">
        <f aca="true" t="shared" si="0" ref="E5:E14">D5/D$14*100</f>
        <v>0.5743931813970725</v>
      </c>
      <c r="H5" s="39"/>
    </row>
    <row r="6" spans="1:8" ht="9.75">
      <c r="A6" s="77" t="s">
        <v>73</v>
      </c>
      <c r="B6" s="78"/>
      <c r="C6" s="78">
        <v>532</v>
      </c>
      <c r="D6" s="78">
        <v>532</v>
      </c>
      <c r="E6" s="79">
        <f t="shared" si="0"/>
        <v>9.857328145265889</v>
      </c>
      <c r="H6" s="39"/>
    </row>
    <row r="7" spans="1:8" ht="9.75">
      <c r="A7" s="77" t="s">
        <v>74</v>
      </c>
      <c r="B7" s="78">
        <v>2</v>
      </c>
      <c r="C7" s="78">
        <v>894</v>
      </c>
      <c r="D7" s="78">
        <v>896</v>
      </c>
      <c r="E7" s="79">
        <f t="shared" si="0"/>
        <v>16.601815823605705</v>
      </c>
      <c r="H7" s="39"/>
    </row>
    <row r="8" spans="1:8" ht="9.75">
      <c r="A8" s="77" t="s">
        <v>75</v>
      </c>
      <c r="B8" s="78"/>
      <c r="C8" s="78">
        <v>288</v>
      </c>
      <c r="D8" s="78">
        <v>288</v>
      </c>
      <c r="E8" s="79">
        <f t="shared" si="0"/>
        <v>5.336297943301834</v>
      </c>
      <c r="H8" s="39"/>
    </row>
    <row r="9" spans="1:8" ht="9.75">
      <c r="A9" s="77" t="s">
        <v>0</v>
      </c>
      <c r="B9" s="78">
        <v>127</v>
      </c>
      <c r="C9" s="78"/>
      <c r="D9" s="78">
        <v>127</v>
      </c>
      <c r="E9" s="79">
        <f t="shared" si="0"/>
        <v>2.353159162497684</v>
      </c>
      <c r="H9" s="39"/>
    </row>
    <row r="10" spans="1:8" ht="9.75">
      <c r="A10" s="77" t="s">
        <v>76</v>
      </c>
      <c r="B10" s="78">
        <v>125</v>
      </c>
      <c r="C10" s="78">
        <v>750</v>
      </c>
      <c r="D10" s="78">
        <v>875</v>
      </c>
      <c r="E10" s="79">
        <f t="shared" si="0"/>
        <v>16.212710765239947</v>
      </c>
      <c r="H10" s="39"/>
    </row>
    <row r="11" spans="1:8" ht="9.75">
      <c r="A11" s="77" t="s">
        <v>77</v>
      </c>
      <c r="B11" s="78"/>
      <c r="C11" s="78">
        <v>1598</v>
      </c>
      <c r="D11" s="78">
        <v>1598</v>
      </c>
      <c r="E11" s="79">
        <f t="shared" si="0"/>
        <v>29.60904206040393</v>
      </c>
      <c r="H11" s="39"/>
    </row>
    <row r="12" spans="1:8" ht="9.75">
      <c r="A12" s="77" t="s">
        <v>78</v>
      </c>
      <c r="B12" s="78"/>
      <c r="C12" s="78">
        <v>531</v>
      </c>
      <c r="D12" s="78">
        <v>531</v>
      </c>
      <c r="E12" s="79">
        <f t="shared" si="0"/>
        <v>9.838799332962758</v>
      </c>
      <c r="H12" s="39"/>
    </row>
    <row r="13" spans="1:8" ht="9.75">
      <c r="A13" s="77" t="s">
        <v>5</v>
      </c>
      <c r="B13" s="78"/>
      <c r="C13" s="78">
        <v>386</v>
      </c>
      <c r="D13" s="78">
        <v>386</v>
      </c>
      <c r="E13" s="79">
        <f t="shared" si="0"/>
        <v>7.152121549008708</v>
      </c>
      <c r="H13" s="39"/>
    </row>
    <row r="14" spans="1:5" ht="9.75">
      <c r="A14" s="77" t="s">
        <v>70</v>
      </c>
      <c r="B14" s="78">
        <v>254</v>
      </c>
      <c r="C14" s="78">
        <v>5143</v>
      </c>
      <c r="D14" s="78">
        <v>5397</v>
      </c>
      <c r="E14" s="77">
        <f t="shared" si="0"/>
        <v>100</v>
      </c>
    </row>
    <row r="15" spans="1:5" ht="9.75">
      <c r="A15" s="8" t="s">
        <v>82</v>
      </c>
      <c r="B15" s="76"/>
      <c r="C15" s="76"/>
      <c r="D15" s="76"/>
      <c r="E15" s="76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56"/>
  <sheetViews>
    <sheetView showGridLines="0" zoomScalePageLayoutView="0" workbookViewId="0" topLeftCell="A1">
      <selection activeCell="B11" sqref="B11"/>
    </sheetView>
  </sheetViews>
  <sheetFormatPr defaultColWidth="9.33203125" defaultRowHeight="11.25"/>
  <cols>
    <col min="1" max="1" width="24" style="6" customWidth="1"/>
    <col min="2" max="2" width="7.33203125" style="6" customWidth="1"/>
    <col min="3" max="9" width="6.83203125" style="6" customWidth="1"/>
    <col min="10" max="11" width="8.33203125" style="6" customWidth="1"/>
    <col min="12" max="16384" width="9.33203125" style="6" customWidth="1"/>
  </cols>
  <sheetData>
    <row r="1" spans="1:11" ht="30.75" customHeight="1">
      <c r="A1" s="138" t="s">
        <v>128</v>
      </c>
      <c r="B1" s="138"/>
      <c r="C1" s="138"/>
      <c r="D1" s="138"/>
      <c r="E1" s="138"/>
      <c r="F1" s="138"/>
      <c r="G1" s="138"/>
      <c r="H1" s="138"/>
      <c r="I1" s="138"/>
      <c r="J1" s="138"/>
      <c r="K1" s="30"/>
    </row>
    <row r="2" spans="1:11" ht="9.75">
      <c r="A2" s="56"/>
      <c r="B2" s="81" t="s">
        <v>7</v>
      </c>
      <c r="C2" s="81" t="s">
        <v>8</v>
      </c>
      <c r="D2" s="81" t="s">
        <v>9</v>
      </c>
      <c r="E2" s="81" t="s">
        <v>10</v>
      </c>
      <c r="F2" s="81" t="s">
        <v>11</v>
      </c>
      <c r="G2" s="81" t="s">
        <v>12</v>
      </c>
      <c r="H2" s="81" t="s">
        <v>13</v>
      </c>
      <c r="I2" s="81" t="s">
        <v>14</v>
      </c>
      <c r="J2" s="81" t="s">
        <v>1</v>
      </c>
      <c r="K2" s="26"/>
    </row>
    <row r="3" spans="1:11" ht="9.75">
      <c r="A3" s="56" t="s">
        <v>89</v>
      </c>
      <c r="B3" s="82">
        <v>24.206815511163338</v>
      </c>
      <c r="C3" s="83" t="s">
        <v>26</v>
      </c>
      <c r="D3" s="82">
        <v>10.869565217391305</v>
      </c>
      <c r="E3" s="82">
        <v>11.88679245283019</v>
      </c>
      <c r="F3" s="82">
        <v>22.962962962962962</v>
      </c>
      <c r="G3" s="82">
        <v>10.909090909090908</v>
      </c>
      <c r="H3" s="83" t="s">
        <v>26</v>
      </c>
      <c r="I3" s="82">
        <v>18.6046511627907</v>
      </c>
      <c r="J3" s="82">
        <v>18.770402611534276</v>
      </c>
      <c r="K3" s="28"/>
    </row>
    <row r="4" spans="1:11" ht="9.75">
      <c r="A4" s="56" t="s">
        <v>101</v>
      </c>
      <c r="B4" s="82">
        <v>12.715298885511652</v>
      </c>
      <c r="C4" s="82">
        <v>19.83739837398374</v>
      </c>
      <c r="D4" s="82">
        <v>25.406504065040654</v>
      </c>
      <c r="E4" s="82">
        <v>2.4081115335868186</v>
      </c>
      <c r="F4" s="82">
        <v>7.984293193717278</v>
      </c>
      <c r="G4" s="82">
        <v>10.50328227571116</v>
      </c>
      <c r="H4" s="82">
        <v>35.342465753424655</v>
      </c>
      <c r="I4" s="82">
        <v>28.467153284671532</v>
      </c>
      <c r="J4" s="82">
        <v>14.565053898220107</v>
      </c>
      <c r="K4" s="28"/>
    </row>
    <row r="5" spans="1:11" ht="9.75">
      <c r="A5" s="56" t="s">
        <v>90</v>
      </c>
      <c r="B5" s="82">
        <v>68.87960383782111</v>
      </c>
      <c r="C5" s="82">
        <v>95.1086956521739</v>
      </c>
      <c r="D5" s="82">
        <v>80.05952380952381</v>
      </c>
      <c r="E5" s="82">
        <v>82.2974472807991</v>
      </c>
      <c r="F5" s="82">
        <v>87.64367816091954</v>
      </c>
      <c r="G5" s="82">
        <v>75.88477366255144</v>
      </c>
      <c r="H5" s="82">
        <v>75</v>
      </c>
      <c r="I5" s="82">
        <v>66.83046683046683</v>
      </c>
      <c r="J5" s="82">
        <v>73.26714469571613</v>
      </c>
      <c r="K5" s="28"/>
    </row>
    <row r="6" spans="1:11" ht="9.75">
      <c r="A6" s="56" t="s">
        <v>102</v>
      </c>
      <c r="B6" s="82">
        <v>46.90050739024929</v>
      </c>
      <c r="C6" s="82">
        <v>53.412784398699884</v>
      </c>
      <c r="D6" s="82">
        <v>44.11764705882353</v>
      </c>
      <c r="E6" s="82">
        <v>51.28205128205128</v>
      </c>
      <c r="F6" s="83" t="s">
        <v>26</v>
      </c>
      <c r="G6" s="82">
        <v>37.5</v>
      </c>
      <c r="H6" s="82">
        <v>50.802919708029194</v>
      </c>
      <c r="I6" s="82">
        <v>40.921409214092144</v>
      </c>
      <c r="J6" s="82">
        <v>47.38337157216213</v>
      </c>
      <c r="K6" s="28"/>
    </row>
    <row r="7" spans="1:11" ht="9.75">
      <c r="A7" s="56" t="s">
        <v>91</v>
      </c>
      <c r="B7" s="82">
        <v>89.91703892788769</v>
      </c>
      <c r="C7" s="83">
        <v>91.66666666666666</v>
      </c>
      <c r="D7" s="83" t="s">
        <v>26</v>
      </c>
      <c r="E7" s="82">
        <v>93.76391982182628</v>
      </c>
      <c r="F7" s="83" t="s">
        <v>26</v>
      </c>
      <c r="G7" s="83" t="s">
        <v>26</v>
      </c>
      <c r="H7" s="83">
        <v>80.61224489795919</v>
      </c>
      <c r="I7" s="83" t="s">
        <v>26</v>
      </c>
      <c r="J7" s="82">
        <v>89.95689655172414</v>
      </c>
      <c r="K7" s="28"/>
    </row>
    <row r="8" spans="1:11" ht="9.75">
      <c r="A8" s="56" t="s">
        <v>92</v>
      </c>
      <c r="B8" s="82">
        <v>38.12217194570135</v>
      </c>
      <c r="C8" s="83" t="s">
        <v>26</v>
      </c>
      <c r="D8" s="83" t="s">
        <v>26</v>
      </c>
      <c r="E8" s="82">
        <v>49.34640522875817</v>
      </c>
      <c r="F8" s="83" t="s">
        <v>26</v>
      </c>
      <c r="G8" s="83" t="s">
        <v>26</v>
      </c>
      <c r="H8" s="83" t="s">
        <v>26</v>
      </c>
      <c r="I8" s="83" t="s">
        <v>26</v>
      </c>
      <c r="J8" s="82">
        <v>41.008403361344534</v>
      </c>
      <c r="K8" s="28"/>
    </row>
    <row r="9" spans="1:11" ht="9.75">
      <c r="A9" s="56" t="s">
        <v>103</v>
      </c>
      <c r="B9" s="82">
        <v>30.116472545757073</v>
      </c>
      <c r="C9" s="82">
        <v>44.79638009049774</v>
      </c>
      <c r="D9" s="83" t="s">
        <v>26</v>
      </c>
      <c r="E9" s="82">
        <v>38.82352941176471</v>
      </c>
      <c r="F9" s="82">
        <v>21.153846153846153</v>
      </c>
      <c r="G9" s="82">
        <v>48.507462686567166</v>
      </c>
      <c r="H9" s="83" t="s">
        <v>26</v>
      </c>
      <c r="I9" s="83" t="s">
        <v>26</v>
      </c>
      <c r="J9" s="82">
        <v>35.59011893870082</v>
      </c>
      <c r="K9" s="28"/>
    </row>
    <row r="10" spans="1:11" ht="9.75">
      <c r="A10" s="56" t="s">
        <v>93</v>
      </c>
      <c r="B10" s="82">
        <v>31.585365853658537</v>
      </c>
      <c r="C10" s="82">
        <v>34.306569343065696</v>
      </c>
      <c r="D10" s="82">
        <v>23.04147465437788</v>
      </c>
      <c r="E10" s="82">
        <v>13.5678391959799</v>
      </c>
      <c r="F10" s="82">
        <v>16.80672268907563</v>
      </c>
      <c r="G10" s="82">
        <v>8.411214953271028</v>
      </c>
      <c r="H10" s="82">
        <v>22.45762711864407</v>
      </c>
      <c r="I10" s="83" t="s">
        <v>26</v>
      </c>
      <c r="J10" s="82">
        <v>23.8113645148821</v>
      </c>
      <c r="K10" s="28"/>
    </row>
    <row r="11" spans="1:11" ht="9.75">
      <c r="A11" s="56" t="s">
        <v>94</v>
      </c>
      <c r="B11" s="82">
        <v>11.104218362282877</v>
      </c>
      <c r="C11" s="82">
        <v>18.059558117195003</v>
      </c>
      <c r="D11" s="82">
        <v>7.699400645458737</v>
      </c>
      <c r="E11" s="82">
        <v>7.672044781033915</v>
      </c>
      <c r="F11" s="82">
        <v>1.5105740181268883</v>
      </c>
      <c r="G11" s="82">
        <v>22.6819691935971</v>
      </c>
      <c r="H11" s="82">
        <v>34.77887505367111</v>
      </c>
      <c r="I11" s="82">
        <v>13.948919449901767</v>
      </c>
      <c r="J11" s="82">
        <v>14.301235362762062</v>
      </c>
      <c r="K11" s="28"/>
    </row>
    <row r="12" spans="1:11" ht="9.75">
      <c r="A12" s="56" t="s">
        <v>95</v>
      </c>
      <c r="B12" s="82">
        <v>58.728813559322035</v>
      </c>
      <c r="C12" s="82">
        <v>57.784431137724546</v>
      </c>
      <c r="D12" s="82">
        <v>57.52401280683031</v>
      </c>
      <c r="E12" s="82">
        <v>65.23050409306333</v>
      </c>
      <c r="F12" s="83">
        <v>62.51673360107095</v>
      </c>
      <c r="G12" s="82">
        <v>59.746434231378764</v>
      </c>
      <c r="H12" s="82">
        <v>56.33802816901409</v>
      </c>
      <c r="I12" s="82">
        <v>52.66524520255863</v>
      </c>
      <c r="J12" s="82">
        <v>59.68814820113011</v>
      </c>
      <c r="K12" s="28"/>
    </row>
    <row r="13" spans="1:11" ht="9.75">
      <c r="A13" s="56" t="s">
        <v>96</v>
      </c>
      <c r="B13" s="82">
        <v>17.623859995070248</v>
      </c>
      <c r="C13" s="83">
        <v>25.2465483234714</v>
      </c>
      <c r="D13" s="82">
        <v>30.122591943957964</v>
      </c>
      <c r="E13" s="82">
        <v>21.390374331550802</v>
      </c>
      <c r="F13" s="83">
        <v>19.41309255079007</v>
      </c>
      <c r="G13" s="83">
        <v>29.790026246719158</v>
      </c>
      <c r="H13" s="83">
        <v>19.011406844106464</v>
      </c>
      <c r="I13" s="82">
        <v>21.428571428571427</v>
      </c>
      <c r="J13" s="82">
        <v>20.979523410370014</v>
      </c>
      <c r="K13" s="28"/>
    </row>
    <row r="14" spans="1:11" ht="9.75">
      <c r="A14" s="56" t="s">
        <v>97</v>
      </c>
      <c r="B14" s="82">
        <v>74.75728155339806</v>
      </c>
      <c r="C14" s="83">
        <v>92</v>
      </c>
      <c r="D14" s="83">
        <v>81.17647058823529</v>
      </c>
      <c r="E14" s="83">
        <v>51.92307692307693</v>
      </c>
      <c r="F14" s="83" t="s">
        <v>26</v>
      </c>
      <c r="G14" s="83">
        <v>89.6103896103896</v>
      </c>
      <c r="H14" s="83">
        <v>85.12396694214877</v>
      </c>
      <c r="I14" s="83">
        <v>90.64327485380117</v>
      </c>
      <c r="J14" s="82">
        <v>82.5945945945946</v>
      </c>
      <c r="K14" s="28"/>
    </row>
    <row r="15" spans="1:11" ht="9.75">
      <c r="A15" s="56" t="s">
        <v>98</v>
      </c>
      <c r="B15" s="82">
        <v>80.4005112910098</v>
      </c>
      <c r="C15" s="83" t="s">
        <v>26</v>
      </c>
      <c r="D15" s="82">
        <v>88.40970350404312</v>
      </c>
      <c r="E15" s="83">
        <v>86.95652173913044</v>
      </c>
      <c r="F15" s="83" t="s">
        <v>26</v>
      </c>
      <c r="G15" s="83" t="s">
        <v>26</v>
      </c>
      <c r="H15" s="83" t="s">
        <v>26</v>
      </c>
      <c r="I15" s="83">
        <v>80.42959427207637</v>
      </c>
      <c r="J15" s="82">
        <v>82.50652741514361</v>
      </c>
      <c r="K15" s="28"/>
    </row>
    <row r="16" spans="1:11" ht="9.75">
      <c r="A16" s="56" t="s">
        <v>105</v>
      </c>
      <c r="B16" s="82">
        <v>75.94713656387665</v>
      </c>
      <c r="C16" s="83" t="s">
        <v>26</v>
      </c>
      <c r="D16" s="83" t="s">
        <v>26</v>
      </c>
      <c r="E16" s="83" t="s">
        <v>26</v>
      </c>
      <c r="F16" s="83" t="s">
        <v>26</v>
      </c>
      <c r="G16" s="83" t="s">
        <v>26</v>
      </c>
      <c r="H16" s="83" t="s">
        <v>26</v>
      </c>
      <c r="I16" s="83" t="s">
        <v>26</v>
      </c>
      <c r="J16" s="82">
        <v>75.94713656387665</v>
      </c>
      <c r="K16" s="28"/>
    </row>
    <row r="17" spans="1:11" ht="9.75">
      <c r="A17" s="56" t="s">
        <v>99</v>
      </c>
      <c r="B17" s="82">
        <v>11.206896551724139</v>
      </c>
      <c r="C17" s="82">
        <v>5.714285714285714</v>
      </c>
      <c r="D17" s="82">
        <v>4.545454545454546</v>
      </c>
      <c r="E17" s="83" t="s">
        <v>26</v>
      </c>
      <c r="F17" s="83" t="s">
        <v>26</v>
      </c>
      <c r="G17" s="83" t="s">
        <v>26</v>
      </c>
      <c r="H17" s="83" t="s">
        <v>26</v>
      </c>
      <c r="I17" s="83" t="s">
        <v>26</v>
      </c>
      <c r="J17" s="82">
        <v>7.665505226480835</v>
      </c>
      <c r="K17" s="28"/>
    </row>
    <row r="18" spans="1:11" ht="9.75">
      <c r="A18" s="56" t="s">
        <v>104</v>
      </c>
      <c r="B18" s="82">
        <v>85.52456839309428</v>
      </c>
      <c r="C18" s="82">
        <v>89.14285714285714</v>
      </c>
      <c r="D18" s="82">
        <v>89.38515081206496</v>
      </c>
      <c r="E18" s="82">
        <v>88.58296622613803</v>
      </c>
      <c r="F18" s="82">
        <v>76.82481751824818</v>
      </c>
      <c r="G18" s="82">
        <v>88.16946442845723</v>
      </c>
      <c r="H18" s="82">
        <v>47.16981132075472</v>
      </c>
      <c r="I18" s="82">
        <v>74.58100558659217</v>
      </c>
      <c r="J18" s="82">
        <v>85.44138347074201</v>
      </c>
      <c r="K18" s="28"/>
    </row>
    <row r="19" spans="1:11" ht="9.75">
      <c r="A19" s="56" t="s">
        <v>3</v>
      </c>
      <c r="B19" s="82">
        <v>48.62483788739323</v>
      </c>
      <c r="C19" s="82">
        <v>52.36294896030246</v>
      </c>
      <c r="D19" s="82">
        <v>48.85670731707317</v>
      </c>
      <c r="E19" s="82">
        <v>54.67332123411979</v>
      </c>
      <c r="F19" s="82">
        <v>48.98753894080997</v>
      </c>
      <c r="G19" s="82">
        <v>51.72507470795979</v>
      </c>
      <c r="H19" s="82">
        <v>65.16656925774402</v>
      </c>
      <c r="I19" s="82">
        <v>50.76335877862596</v>
      </c>
      <c r="J19" s="82">
        <v>50.55545437989437</v>
      </c>
      <c r="K19" s="28"/>
    </row>
    <row r="20" spans="1:11" ht="9.75">
      <c r="A20" s="56" t="s">
        <v>35</v>
      </c>
      <c r="B20" s="82">
        <v>69.21129762856381</v>
      </c>
      <c r="C20" s="83">
        <v>66.7311411992263</v>
      </c>
      <c r="D20" s="82">
        <v>67.01708278580814</v>
      </c>
      <c r="E20" s="82">
        <v>68.50235057085293</v>
      </c>
      <c r="F20" s="82">
        <v>71.97309417040358</v>
      </c>
      <c r="G20" s="82">
        <v>67.59927797833934</v>
      </c>
      <c r="H20" s="83">
        <v>71.37931034482759</v>
      </c>
      <c r="I20" s="83">
        <v>81.60919540229885</v>
      </c>
      <c r="J20" s="82">
        <v>69.15495233478752</v>
      </c>
      <c r="K20" s="28"/>
    </row>
    <row r="21" spans="1:11" ht="9.75">
      <c r="A21" s="56" t="s">
        <v>4</v>
      </c>
      <c r="B21" s="82">
        <v>75.47318611987382</v>
      </c>
      <c r="C21" s="83" t="s">
        <v>26</v>
      </c>
      <c r="D21" s="82">
        <v>56.52173913043478</v>
      </c>
      <c r="E21" s="83" t="s">
        <v>26</v>
      </c>
      <c r="F21" s="82">
        <v>65.8119658119658</v>
      </c>
      <c r="G21" s="82">
        <v>85.9090909090909</v>
      </c>
      <c r="H21" s="83" t="s">
        <v>26</v>
      </c>
      <c r="I21" s="83" t="s">
        <v>26</v>
      </c>
      <c r="J21" s="82">
        <v>72.9112610275039</v>
      </c>
      <c r="K21" s="28"/>
    </row>
    <row r="22" spans="1:11" ht="9.75">
      <c r="A22" s="56" t="s">
        <v>100</v>
      </c>
      <c r="B22" s="82">
        <v>85.42116630669547</v>
      </c>
      <c r="C22" s="83" t="s">
        <v>26</v>
      </c>
      <c r="D22" s="83" t="s">
        <v>26</v>
      </c>
      <c r="E22" s="82">
        <v>57.009345794392516</v>
      </c>
      <c r="F22" s="83">
        <v>65.31365313653137</v>
      </c>
      <c r="G22" s="82">
        <v>53.58361774744027</v>
      </c>
      <c r="H22" s="83" t="s">
        <v>26</v>
      </c>
      <c r="I22" s="83" t="s">
        <v>26</v>
      </c>
      <c r="J22" s="82">
        <v>73.18075117370893</v>
      </c>
      <c r="K22" s="28"/>
    </row>
    <row r="23" spans="1:11" ht="9.75">
      <c r="A23" s="56" t="s">
        <v>5</v>
      </c>
      <c r="B23" s="82">
        <v>67.58056758056759</v>
      </c>
      <c r="C23" s="83">
        <v>77.54237288135593</v>
      </c>
      <c r="D23" s="83">
        <v>69.65317919075144</v>
      </c>
      <c r="E23" s="83">
        <v>69.8776758409786</v>
      </c>
      <c r="F23" s="83" t="s">
        <v>26</v>
      </c>
      <c r="G23" s="83">
        <v>80.18867924528303</v>
      </c>
      <c r="H23" s="83">
        <v>59.42028985507246</v>
      </c>
      <c r="I23" s="83">
        <v>65.94827586206897</v>
      </c>
      <c r="J23" s="82">
        <v>68.81798404641044</v>
      </c>
      <c r="K23" s="28"/>
    </row>
    <row r="24" spans="1:11" ht="9.75">
      <c r="A24" s="56" t="s">
        <v>20</v>
      </c>
      <c r="B24" s="82">
        <v>51.35135135135135</v>
      </c>
      <c r="C24" s="83" t="s">
        <v>26</v>
      </c>
      <c r="D24" s="83" t="s">
        <v>26</v>
      </c>
      <c r="E24" s="83" t="s">
        <v>26</v>
      </c>
      <c r="F24" s="83" t="s">
        <v>26</v>
      </c>
      <c r="G24" s="83" t="s">
        <v>26</v>
      </c>
      <c r="H24" s="83" t="s">
        <v>26</v>
      </c>
      <c r="I24" s="83" t="s">
        <v>26</v>
      </c>
      <c r="J24" s="82">
        <v>51.35135135135135</v>
      </c>
      <c r="K24" s="28"/>
    </row>
    <row r="25" spans="1:11" ht="9.75">
      <c r="A25" s="56" t="s">
        <v>6</v>
      </c>
      <c r="B25" s="84">
        <v>50.11801549744972</v>
      </c>
      <c r="C25" s="84">
        <v>47.99486228057657</v>
      </c>
      <c r="D25" s="84">
        <v>50.539032036088386</v>
      </c>
      <c r="E25" s="84">
        <v>51.891289819558914</v>
      </c>
      <c r="F25" s="84">
        <v>46.83837137569402</v>
      </c>
      <c r="G25" s="84">
        <v>49.87785300481608</v>
      </c>
      <c r="H25" s="84">
        <v>49.86076301865776</v>
      </c>
      <c r="I25" s="84">
        <v>48.7856071964018</v>
      </c>
      <c r="J25" s="84">
        <v>50.0874749309649</v>
      </c>
      <c r="K25" s="29"/>
    </row>
    <row r="26" ht="12">
      <c r="A26" s="85" t="s">
        <v>79</v>
      </c>
    </row>
    <row r="29" spans="1:10" ht="34.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</row>
    <row r="31" spans="2:3" ht="9.75">
      <c r="B31" s="33"/>
      <c r="C31" s="33"/>
    </row>
    <row r="32" spans="2:3" ht="9.75">
      <c r="B32" s="33"/>
      <c r="C32" s="33"/>
    </row>
    <row r="33" spans="2:3" ht="9.75">
      <c r="B33" s="33"/>
      <c r="C33" s="33"/>
    </row>
    <row r="34" spans="2:3" ht="9.75">
      <c r="B34" s="33"/>
      <c r="C34" s="33"/>
    </row>
    <row r="35" spans="2:3" ht="9.75">
      <c r="B35" s="33"/>
      <c r="C35" s="33"/>
    </row>
    <row r="36" spans="2:3" ht="9.75">
      <c r="B36" s="33"/>
      <c r="C36" s="33"/>
    </row>
    <row r="56" ht="9.75">
      <c r="A56" s="17" t="s">
        <v>120</v>
      </c>
    </row>
  </sheetData>
  <sheetProtection/>
  <mergeCells count="2">
    <mergeCell ref="A1:J1"/>
    <mergeCell ref="A29:J29"/>
  </mergeCells>
  <printOptions/>
  <pageMargins left="0.5118110236220472" right="0.7480314960629921" top="0.96" bottom="0.984251968503937" header="0.5118110236220472" footer="0.5118110236220472"/>
  <pageSetup horizontalDpi="360" verticalDpi="360" orientation="portrait" paperSize="9" r:id="rId1"/>
  <headerFooter alignWithMargins="0">
    <oddFooter>&amp;L&amp;Z&amp;F&amp;A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L42"/>
  <sheetViews>
    <sheetView showGridLines="0" zoomScalePageLayoutView="0" workbookViewId="0" topLeftCell="A1">
      <selection activeCell="B9" sqref="B9"/>
    </sheetView>
  </sheetViews>
  <sheetFormatPr defaultColWidth="9.33203125" defaultRowHeight="11.25"/>
  <cols>
    <col min="1" max="1" width="10.5" style="1" customWidth="1"/>
    <col min="2" max="7" width="13" style="1" customWidth="1"/>
    <col min="8" max="16384" width="9.16015625" style="1" customWidth="1"/>
  </cols>
  <sheetData>
    <row r="1" spans="1:12" ht="25.5" customHeight="1">
      <c r="A1" s="145" t="s">
        <v>129</v>
      </c>
      <c r="B1" s="145"/>
      <c r="C1" s="145"/>
      <c r="D1" s="145"/>
      <c r="E1" s="145"/>
      <c r="F1" s="145"/>
      <c r="G1" s="145"/>
      <c r="H1" s="4"/>
      <c r="I1" s="4"/>
      <c r="J1" s="4"/>
      <c r="K1" s="4"/>
      <c r="L1" s="4"/>
    </row>
    <row r="2" spans="1:12" ht="9.75">
      <c r="A2" s="54" t="s">
        <v>113</v>
      </c>
      <c r="B2" s="53" t="s">
        <v>37</v>
      </c>
      <c r="C2" s="53" t="s">
        <v>36</v>
      </c>
      <c r="D2" s="53" t="s">
        <v>38</v>
      </c>
      <c r="E2" s="53" t="s">
        <v>86</v>
      </c>
      <c r="F2" s="53" t="s">
        <v>87</v>
      </c>
      <c r="G2" s="53" t="s">
        <v>88</v>
      </c>
      <c r="H2" s="4"/>
      <c r="I2" s="4"/>
      <c r="J2" s="4"/>
      <c r="K2" s="4"/>
      <c r="L2" s="4"/>
    </row>
    <row r="3" spans="1:12" ht="9.75">
      <c r="A3" s="54" t="s">
        <v>116</v>
      </c>
      <c r="B3" s="56">
        <v>69414</v>
      </c>
      <c r="C3" s="56">
        <v>74990</v>
      </c>
      <c r="D3" s="56">
        <v>144404</v>
      </c>
      <c r="E3" s="86">
        <f aca="true" t="shared" si="0" ref="E3:G8">B3/B$8*100</f>
        <v>85.78207837467097</v>
      </c>
      <c r="F3" s="86">
        <f t="shared" si="0"/>
        <v>93.34428719021123</v>
      </c>
      <c r="G3" s="86">
        <f t="shared" si="0"/>
        <v>89.54953614129086</v>
      </c>
      <c r="H3" s="4"/>
      <c r="I3" s="4"/>
      <c r="J3" s="4"/>
      <c r="K3" s="4"/>
      <c r="L3" s="4"/>
    </row>
    <row r="4" spans="1:12" ht="9.75">
      <c r="A4" s="54" t="s">
        <v>117</v>
      </c>
      <c r="B4" s="56">
        <v>10228</v>
      </c>
      <c r="C4" s="56">
        <v>4692</v>
      </c>
      <c r="D4" s="56">
        <v>14920</v>
      </c>
      <c r="E4" s="86">
        <f t="shared" si="0"/>
        <v>12.639800294121281</v>
      </c>
      <c r="F4" s="86">
        <f t="shared" si="0"/>
        <v>5.840397326263116</v>
      </c>
      <c r="G4" s="86">
        <f t="shared" si="0"/>
        <v>9.252368904102793</v>
      </c>
      <c r="H4" s="4"/>
      <c r="I4" s="4"/>
      <c r="J4" s="4"/>
      <c r="K4" s="4"/>
      <c r="L4" s="4"/>
    </row>
    <row r="5" spans="1:12" ht="9.75">
      <c r="A5" s="54" t="s">
        <v>119</v>
      </c>
      <c r="B5" s="56">
        <v>709</v>
      </c>
      <c r="C5" s="56">
        <v>214</v>
      </c>
      <c r="D5" s="56">
        <v>923</v>
      </c>
      <c r="E5" s="86">
        <f t="shared" si="0"/>
        <v>0.8761848268021108</v>
      </c>
      <c r="F5" s="86">
        <f t="shared" si="0"/>
        <v>0.2663778831671583</v>
      </c>
      <c r="G5" s="86">
        <f t="shared" si="0"/>
        <v>0.5723818028476461</v>
      </c>
      <c r="H5" s="4"/>
      <c r="I5" s="4"/>
      <c r="J5" s="4"/>
      <c r="K5" s="4"/>
      <c r="L5" s="4"/>
    </row>
    <row r="6" spans="1:12" ht="9.75">
      <c r="A6" s="54" t="s">
        <v>118</v>
      </c>
      <c r="B6" s="56">
        <v>489</v>
      </c>
      <c r="C6" s="56">
        <v>345</v>
      </c>
      <c r="D6" s="56">
        <v>834</v>
      </c>
      <c r="E6" s="86">
        <f t="shared" si="0"/>
        <v>0.6043080117154191</v>
      </c>
      <c r="F6" s="86">
        <f t="shared" si="0"/>
        <v>0.429440979872288</v>
      </c>
      <c r="G6" s="86">
        <f t="shared" si="0"/>
        <v>0.5171900580443518</v>
      </c>
      <c r="H6" s="4"/>
      <c r="I6" s="4"/>
      <c r="J6" s="4"/>
      <c r="K6" s="4"/>
      <c r="L6" s="4"/>
    </row>
    <row r="7" spans="1:12" ht="9.75">
      <c r="A7" s="54" t="s">
        <v>21</v>
      </c>
      <c r="B7" s="56">
        <v>79</v>
      </c>
      <c r="C7" s="56">
        <v>96</v>
      </c>
      <c r="D7" s="56">
        <v>175</v>
      </c>
      <c r="E7" s="86">
        <f t="shared" si="0"/>
        <v>0.09762849269022109</v>
      </c>
      <c r="F7" s="86">
        <f t="shared" si="0"/>
        <v>0.11949662048620188</v>
      </c>
      <c r="G7" s="86">
        <f t="shared" si="0"/>
        <v>0.1085230937143424</v>
      </c>
      <c r="H7" s="4"/>
      <c r="I7" s="4"/>
      <c r="J7" s="4"/>
      <c r="K7" s="4"/>
      <c r="L7" s="4"/>
    </row>
    <row r="8" spans="1:12" ht="9.75">
      <c r="A8" s="54" t="s">
        <v>38</v>
      </c>
      <c r="B8" s="56">
        <v>80919</v>
      </c>
      <c r="C8" s="56">
        <v>80337</v>
      </c>
      <c r="D8" s="56">
        <v>161256</v>
      </c>
      <c r="E8" s="86">
        <f t="shared" si="0"/>
        <v>100</v>
      </c>
      <c r="F8" s="86">
        <f t="shared" si="0"/>
        <v>100</v>
      </c>
      <c r="G8" s="86">
        <f t="shared" si="0"/>
        <v>100</v>
      </c>
      <c r="H8" s="4"/>
      <c r="I8" s="4"/>
      <c r="J8" s="4"/>
      <c r="K8" s="4"/>
      <c r="L8" s="4"/>
    </row>
    <row r="9" spans="1:12" ht="9.75">
      <c r="A9" s="54" t="s">
        <v>114</v>
      </c>
      <c r="B9" s="53" t="s">
        <v>37</v>
      </c>
      <c r="C9" s="53" t="s">
        <v>36</v>
      </c>
      <c r="D9" s="53" t="s">
        <v>38</v>
      </c>
      <c r="E9" s="53" t="s">
        <v>86</v>
      </c>
      <c r="F9" s="53" t="s">
        <v>87</v>
      </c>
      <c r="G9" s="53" t="s">
        <v>88</v>
      </c>
      <c r="H9" s="4"/>
      <c r="I9" s="4"/>
      <c r="J9" s="4"/>
      <c r="K9" s="4"/>
      <c r="L9" s="4"/>
    </row>
    <row r="10" spans="1:12" ht="9.75">
      <c r="A10" s="54" t="s">
        <v>116</v>
      </c>
      <c r="B10" s="56">
        <v>10047</v>
      </c>
      <c r="C10" s="56">
        <v>4345</v>
      </c>
      <c r="D10" s="56">
        <v>14392</v>
      </c>
      <c r="E10" s="86">
        <f aca="true" t="shared" si="1" ref="E10:G15">B10/B$15*100</f>
        <v>27.28605958556259</v>
      </c>
      <c r="F10" s="86">
        <f t="shared" si="1"/>
        <v>26.0945288571257</v>
      </c>
      <c r="G10" s="86">
        <f t="shared" si="1"/>
        <v>26.915020945541592</v>
      </c>
      <c r="H10" s="31"/>
      <c r="I10" s="31"/>
      <c r="J10" s="31"/>
      <c r="K10" s="4"/>
      <c r="L10" s="4"/>
    </row>
    <row r="11" spans="1:12" ht="9.75">
      <c r="A11" s="54" t="s">
        <v>117</v>
      </c>
      <c r="B11" s="56">
        <v>22800</v>
      </c>
      <c r="C11" s="56">
        <v>10750</v>
      </c>
      <c r="D11" s="56">
        <v>33550</v>
      </c>
      <c r="E11" s="86">
        <f t="shared" si="1"/>
        <v>61.92118627956873</v>
      </c>
      <c r="F11" s="86">
        <f t="shared" si="1"/>
        <v>64.56068704582307</v>
      </c>
      <c r="G11" s="86">
        <f t="shared" si="1"/>
        <v>62.74311789347696</v>
      </c>
      <c r="H11" s="32"/>
      <c r="I11" s="32"/>
      <c r="J11" s="32"/>
      <c r="K11" s="4"/>
      <c r="L11" s="4"/>
    </row>
    <row r="12" spans="1:12" ht="9.75">
      <c r="A12" s="54" t="s">
        <v>119</v>
      </c>
      <c r="B12" s="56">
        <v>1036</v>
      </c>
      <c r="C12" s="56">
        <v>494</v>
      </c>
      <c r="D12" s="56">
        <v>1530</v>
      </c>
      <c r="E12" s="86">
        <f t="shared" si="1"/>
        <v>2.8136117976154913</v>
      </c>
      <c r="F12" s="86">
        <f t="shared" si="1"/>
        <v>2.9667887814545675</v>
      </c>
      <c r="G12" s="86">
        <f t="shared" si="1"/>
        <v>2.861310592459605</v>
      </c>
      <c r="H12" s="32"/>
      <c r="I12" s="32"/>
      <c r="J12" s="32"/>
      <c r="K12" s="4"/>
      <c r="L12" s="4"/>
    </row>
    <row r="13" spans="1:12" ht="9.75">
      <c r="A13" s="54" t="s">
        <v>118</v>
      </c>
      <c r="B13" s="56">
        <v>2935</v>
      </c>
      <c r="C13" s="56">
        <v>1056</v>
      </c>
      <c r="D13" s="56">
        <v>3991</v>
      </c>
      <c r="E13" s="86">
        <f t="shared" si="1"/>
        <v>7.970994812742728</v>
      </c>
      <c r="F13" s="86">
        <f t="shared" si="1"/>
        <v>6.341961443757131</v>
      </c>
      <c r="G13" s="86">
        <f t="shared" si="1"/>
        <v>7.463719329742668</v>
      </c>
      <c r="H13" s="32"/>
      <c r="I13" s="32"/>
      <c r="J13" s="32"/>
      <c r="K13" s="4"/>
      <c r="L13" s="4"/>
    </row>
    <row r="14" spans="1:12" ht="9.75">
      <c r="A14" s="54" t="s">
        <v>21</v>
      </c>
      <c r="B14" s="56">
        <v>3</v>
      </c>
      <c r="C14" s="56">
        <v>6</v>
      </c>
      <c r="D14" s="56">
        <v>9</v>
      </c>
      <c r="E14" s="86">
        <f t="shared" si="1"/>
        <v>0.008147524510469569</v>
      </c>
      <c r="F14" s="86">
        <f t="shared" si="1"/>
        <v>0.03603387183952916</v>
      </c>
      <c r="G14" s="86">
        <f t="shared" si="1"/>
        <v>0.016831238779174147</v>
      </c>
      <c r="H14" s="32"/>
      <c r="I14" s="32"/>
      <c r="J14" s="32"/>
      <c r="K14" s="4"/>
      <c r="L14" s="4"/>
    </row>
    <row r="15" spans="1:12" ht="9.75">
      <c r="A15" s="54" t="s">
        <v>38</v>
      </c>
      <c r="B15" s="56">
        <v>36821</v>
      </c>
      <c r="C15" s="56">
        <v>16651</v>
      </c>
      <c r="D15" s="56">
        <v>53472</v>
      </c>
      <c r="E15" s="86">
        <f t="shared" si="1"/>
        <v>100</v>
      </c>
      <c r="F15" s="86">
        <f t="shared" si="1"/>
        <v>100</v>
      </c>
      <c r="G15" s="86">
        <f t="shared" si="1"/>
        <v>100</v>
      </c>
      <c r="H15" s="32"/>
      <c r="I15" s="32"/>
      <c r="J15" s="32"/>
      <c r="K15" s="4"/>
      <c r="L15" s="4"/>
    </row>
    <row r="16" spans="1:12" ht="9.75">
      <c r="A16" s="54" t="s">
        <v>115</v>
      </c>
      <c r="B16" s="53" t="s">
        <v>37</v>
      </c>
      <c r="C16" s="53" t="s">
        <v>36</v>
      </c>
      <c r="D16" s="53" t="s">
        <v>38</v>
      </c>
      <c r="E16" s="53" t="s">
        <v>86</v>
      </c>
      <c r="F16" s="53" t="s">
        <v>87</v>
      </c>
      <c r="G16" s="53" t="s">
        <v>88</v>
      </c>
      <c r="H16" s="31"/>
      <c r="I16" s="31"/>
      <c r="J16" s="31"/>
      <c r="K16" s="4"/>
      <c r="L16" s="4"/>
    </row>
    <row r="17" spans="1:12" ht="9.75">
      <c r="A17" s="54" t="s">
        <v>116</v>
      </c>
      <c r="B17" s="56">
        <v>0</v>
      </c>
      <c r="C17" s="56">
        <v>0</v>
      </c>
      <c r="D17" s="56">
        <v>0</v>
      </c>
      <c r="E17" s="86">
        <f aca="true" t="shared" si="2" ref="E17:G22">B17/B$22*100</f>
        <v>0</v>
      </c>
      <c r="F17" s="86">
        <f t="shared" si="2"/>
        <v>0</v>
      </c>
      <c r="G17" s="86">
        <f t="shared" si="2"/>
        <v>0</v>
      </c>
      <c r="H17" s="32"/>
      <c r="I17" s="32"/>
      <c r="J17" s="32"/>
      <c r="K17" s="4"/>
      <c r="L17" s="4"/>
    </row>
    <row r="18" spans="1:12" ht="9.75">
      <c r="A18" s="54" t="s">
        <v>117</v>
      </c>
      <c r="B18" s="56">
        <v>909</v>
      </c>
      <c r="C18" s="56">
        <v>165</v>
      </c>
      <c r="D18" s="56">
        <v>1074</v>
      </c>
      <c r="E18" s="86">
        <f t="shared" si="2"/>
        <v>13.482646099080393</v>
      </c>
      <c r="F18" s="86">
        <f t="shared" si="2"/>
        <v>11.224489795918368</v>
      </c>
      <c r="G18" s="86">
        <f t="shared" si="2"/>
        <v>13.078421821724307</v>
      </c>
      <c r="H18" s="32"/>
      <c r="I18" s="32"/>
      <c r="J18" s="32"/>
      <c r="K18" s="4"/>
      <c r="L18" s="4"/>
    </row>
    <row r="19" spans="1:12" ht="9.75">
      <c r="A19" s="54" t="s">
        <v>119</v>
      </c>
      <c r="B19" s="56">
        <v>1928</v>
      </c>
      <c r="C19" s="56">
        <v>537</v>
      </c>
      <c r="D19" s="56">
        <v>2465</v>
      </c>
      <c r="E19" s="86">
        <f t="shared" si="2"/>
        <v>28.596855532482945</v>
      </c>
      <c r="F19" s="86">
        <f t="shared" si="2"/>
        <v>36.53061224489796</v>
      </c>
      <c r="G19" s="86">
        <f t="shared" si="2"/>
        <v>30.017048222113978</v>
      </c>
      <c r="H19" s="32"/>
      <c r="I19" s="32"/>
      <c r="J19" s="32"/>
      <c r="K19" s="4"/>
      <c r="L19" s="4"/>
    </row>
    <row r="20" spans="1:12" ht="9.75">
      <c r="A20" s="54" t="s">
        <v>118</v>
      </c>
      <c r="B20" s="56">
        <v>3849</v>
      </c>
      <c r="C20" s="56">
        <v>761</v>
      </c>
      <c r="D20" s="56">
        <v>4610</v>
      </c>
      <c r="E20" s="86">
        <f t="shared" si="2"/>
        <v>57.089884307327196</v>
      </c>
      <c r="F20" s="86">
        <f t="shared" si="2"/>
        <v>51.76870748299319</v>
      </c>
      <c r="G20" s="86">
        <f t="shared" si="2"/>
        <v>56.137359961032644</v>
      </c>
      <c r="H20" s="32"/>
      <c r="I20" s="32"/>
      <c r="J20" s="32"/>
      <c r="K20" s="4"/>
      <c r="L20" s="4"/>
    </row>
    <row r="21" spans="1:12" ht="9.75">
      <c r="A21" s="54" t="s">
        <v>21</v>
      </c>
      <c r="B21" s="56">
        <v>56</v>
      </c>
      <c r="C21" s="56">
        <v>7</v>
      </c>
      <c r="D21" s="56">
        <v>63</v>
      </c>
      <c r="E21" s="86">
        <f t="shared" si="2"/>
        <v>0.830614061109463</v>
      </c>
      <c r="F21" s="86">
        <f t="shared" si="2"/>
        <v>0.4761904761904762</v>
      </c>
      <c r="G21" s="86">
        <f t="shared" si="2"/>
        <v>0.7671699951290795</v>
      </c>
      <c r="H21" s="32"/>
      <c r="I21" s="32"/>
      <c r="J21" s="32"/>
      <c r="K21" s="4"/>
      <c r="L21" s="4"/>
    </row>
    <row r="22" spans="1:12" ht="9.75">
      <c r="A22" s="54" t="s">
        <v>38</v>
      </c>
      <c r="B22" s="56">
        <v>6742</v>
      </c>
      <c r="C22" s="56">
        <v>1470</v>
      </c>
      <c r="D22" s="56">
        <v>8212</v>
      </c>
      <c r="E22" s="86">
        <f t="shared" si="2"/>
        <v>100</v>
      </c>
      <c r="F22" s="86">
        <f t="shared" si="2"/>
        <v>100</v>
      </c>
      <c r="G22" s="86">
        <f t="shared" si="2"/>
        <v>100</v>
      </c>
      <c r="H22" s="4"/>
      <c r="I22" s="4"/>
      <c r="J22" s="4"/>
      <c r="K22" s="4"/>
      <c r="L22" s="4"/>
    </row>
    <row r="23" spans="1:12" ht="12">
      <c r="A23" s="35" t="s">
        <v>82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9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8" ht="27" customHeight="1">
      <c r="A25" s="146"/>
      <c r="B25" s="146"/>
      <c r="C25" s="146"/>
      <c r="D25" s="146"/>
      <c r="E25" s="146"/>
      <c r="F25" s="146"/>
      <c r="G25" s="146"/>
      <c r="H25" s="4"/>
    </row>
    <row r="34" ht="9.75">
      <c r="J34" s="11"/>
    </row>
    <row r="35" ht="9.75">
      <c r="J35" s="11"/>
    </row>
    <row r="36" ht="9.75">
      <c r="J36" s="11"/>
    </row>
    <row r="37" ht="9.75">
      <c r="J37" s="11"/>
    </row>
    <row r="38" ht="9.75">
      <c r="J38" s="11"/>
    </row>
    <row r="42" ht="9.75">
      <c r="A42" s="5"/>
    </row>
  </sheetData>
  <sheetProtection/>
  <mergeCells count="2">
    <mergeCell ref="A1:G1"/>
    <mergeCell ref="A25:G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Nanni</cp:lastModifiedBy>
  <cp:lastPrinted>2009-07-06T16:31:34Z</cp:lastPrinted>
  <dcterms:created xsi:type="dcterms:W3CDTF">2000-04-06T05:04:26Z</dcterms:created>
  <dcterms:modified xsi:type="dcterms:W3CDTF">2009-07-06T16:31:43Z</dcterms:modified>
  <cp:category/>
  <cp:version/>
  <cp:contentType/>
  <cp:contentStatus/>
</cp:coreProperties>
</file>